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4370" activeTab="0"/>
  </bookViews>
  <sheets>
    <sheet name="Yield Curve" sheetId="1" r:id="rId1"/>
    <sheet name="Sheet2" sheetId="2" r:id="rId2"/>
    <sheet name="Sheet3" sheetId="3" r:id="rId3"/>
  </sheets>
  <definedNames>
    <definedName name="_xlnm.Print_Titles" localSheetId="0">'Yield Curve'!$B:$B,'Yield Curve'!$1:$1</definedName>
  </definedNames>
  <calcPr fullCalcOnLoad="1"/>
</workbook>
</file>

<file path=xl/sharedStrings.xml><?xml version="1.0" encoding="utf-8"?>
<sst xmlns="http://schemas.openxmlformats.org/spreadsheetml/2006/main" count="38" uniqueCount="38">
  <si>
    <t>Name</t>
  </si>
  <si>
    <t>SecId</t>
  </si>
  <si>
    <t>USTREAS T-Bill Cnst Mat Rate 1 Mon</t>
  </si>
  <si>
    <t>FOUSA06MEC</t>
  </si>
  <si>
    <t>USTREAS T-Bill Cnst Mat Rate 3 Mon</t>
  </si>
  <si>
    <t>FOUSA06FCJ</t>
  </si>
  <si>
    <t>USTREAS T-Bill Cnst Mat Rate 6 Mon</t>
  </si>
  <si>
    <t>FOUSA06MED</t>
  </si>
  <si>
    <t>USTREAS T-Bill Cnst Mat Rate 1 Yr</t>
  </si>
  <si>
    <t>FOUSA06FGB</t>
  </si>
  <si>
    <t>USTREAS T-Bill Cnst Mat Rate 3 Yr</t>
  </si>
  <si>
    <t>XIUSA04GIG</t>
  </si>
  <si>
    <t>USTREAS T-Bill Cnst Mat Rate 5 Yr</t>
  </si>
  <si>
    <t>FOUSA06FGK</t>
  </si>
  <si>
    <t>USTREAS T-Bill Cnst Mat Rate 10 Yr</t>
  </si>
  <si>
    <t>XIUSA00149</t>
  </si>
  <si>
    <t>USTREAS T-Bill Cnst Mat Rate 20 Yr</t>
  </si>
  <si>
    <t>XIUSA04GJL</t>
  </si>
  <si>
    <t>USTREAS T-Bill Cnst Mat Rate 30 Yr</t>
  </si>
  <si>
    <t>FOUSA06MEE</t>
  </si>
  <si>
    <t>1 Mo</t>
  </si>
  <si>
    <t>3 Mo</t>
  </si>
  <si>
    <t>6 Mo</t>
  </si>
  <si>
    <t>1 Yr</t>
  </si>
  <si>
    <t>3 Yr</t>
  </si>
  <si>
    <t>10 Yr</t>
  </si>
  <si>
    <t>5 Yr</t>
  </si>
  <si>
    <t>20 Yr</t>
  </si>
  <si>
    <t>30 Yr</t>
  </si>
  <si>
    <t>FOUSA06FGN</t>
  </si>
  <si>
    <t>USTREAS T-Bill Cnst Mat Rate 7 Yr</t>
  </si>
  <si>
    <t>7 Yr</t>
  </si>
  <si>
    <t>FOUSA067KT</t>
  </si>
  <si>
    <t>BarCap Long US Corp Yld USD</t>
  </si>
  <si>
    <t>FOUSA0678M</t>
  </si>
  <si>
    <t>BarCap Corp 1 Yr Duration Yld USD</t>
  </si>
  <si>
    <t>LT Spread Over Treasuries</t>
  </si>
  <si>
    <t>ST Spread Over Treasuries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</si>
</sst>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#,###,##0.00"/>
    <numFmt numFmtId="166" formatCode="#,###,##0.0"/>
    <numFmt numFmtId="167" formatCode="#,##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0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#,##0.000"/>
  </numFmts>
  <fonts count="44">
    <font>
      <sz val="10"/>
      <name val="Arial"/>
      <family val="0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0.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left"/>
    </xf>
    <xf numFmtId="165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164" fontId="2" fillId="33" borderId="0" xfId="0" applyNumberFormat="1" applyFont="1" applyFill="1" applyAlignment="1">
      <alignment horizontal="left" vertical="top" wrapText="1"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Long-Term Outlook on Treasury Yield Curve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175"/>
          <c:w val="0.9705"/>
          <c:h val="0.91125"/>
        </c:manualLayout>
      </c:layout>
      <c:lineChart>
        <c:grouping val="standard"/>
        <c:varyColors val="0"/>
        <c:ser>
          <c:idx val="0"/>
          <c:order val="0"/>
          <c:tx>
            <c:v>Current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'Yield Curve'!$A$2:$A$11</c:f>
              <c:strCache/>
            </c:strRef>
          </c:cat>
          <c:val>
            <c:numRef>
              <c:f>'Yield Curve'!$BL$2:$BL$11</c:f>
              <c:numCache/>
            </c:numRef>
          </c:val>
          <c:smooth val="0"/>
        </c:ser>
        <c:ser>
          <c:idx val="1"/>
          <c:order val="1"/>
          <c:tx>
            <c:v>1 Yr Ago</c:v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Curve'!$AZ$2:$AZ$11</c:f>
              <c:numCache/>
            </c:numRef>
          </c:val>
          <c:smooth val="0"/>
        </c:ser>
        <c:ser>
          <c:idx val="2"/>
          <c:order val="2"/>
          <c:tx>
            <c:v>3 Yr Ago</c:v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Curve'!$AB$2:$AB$11</c:f>
              <c:numCache/>
            </c:numRef>
          </c:val>
          <c:smooth val="0"/>
        </c:ser>
        <c:ser>
          <c:idx val="3"/>
          <c:order val="3"/>
          <c:tx>
            <c:v>5 Yr Ago</c:v>
          </c:tx>
          <c:spPr>
            <a:ln w="3175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Curve'!$D$2:$D$11</c:f>
              <c:numCache/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solidFill>
          <a:srgbClr val="333333"/>
        </a:solidFill>
        <a:ln w="25400">
          <a:solidFill>
            <a:srgbClr val="808080"/>
          </a:solidFill>
          <a:prstDash val="dashDot"/>
        </a:ln>
      </c:spPr>
    </c:plotArea>
    <c:legend>
      <c:legendPos val="r"/>
      <c:layout>
        <c:manualLayout>
          <c:xMode val="edge"/>
          <c:yMode val="edge"/>
          <c:x val="0.82675"/>
          <c:y val="0.74225"/>
          <c:w val="0.14"/>
          <c:h val="0.163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Credit Spread Long vs Short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5"/>
          <c:w val="0.968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'Yield Curve'!$B$54</c:f>
              <c:strCache>
                <c:ptCount val="1"/>
                <c:pt idx="0">
                  <c:v>LT Spread Over Treasuries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'Yield Curve'!$D$52:$BL$52</c:f>
              <c:strCache/>
            </c:strRef>
          </c:cat>
          <c:val>
            <c:numRef>
              <c:f>'Yield Curve'!$D$54:$BL$54</c:f>
              <c:numCache/>
            </c:numRef>
          </c:val>
          <c:smooth val="0"/>
        </c:ser>
        <c:ser>
          <c:idx val="1"/>
          <c:order val="1"/>
          <c:tx>
            <c:strRef>
              <c:f>'Yield Curve'!$B$56</c:f>
              <c:strCache>
                <c:ptCount val="1"/>
                <c:pt idx="0">
                  <c:v>ST Spread Over Treasuries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Curve'!$D$56:$BL$56</c:f>
              <c:numCache/>
            </c:numRef>
          </c:val>
          <c:smooth val="0"/>
        </c:ser>
        <c:marker val="1"/>
        <c:axId val="65347866"/>
        <c:axId val="51259883"/>
      </c:lineChart>
      <c:dateAx>
        <c:axId val="653478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</c:valAx>
      <c:spPr>
        <a:solidFill>
          <a:srgbClr val="333333"/>
        </a:solidFill>
        <a:ln w="25400">
          <a:solidFill>
            <a:srgbClr val="808080"/>
          </a:solidFill>
          <a:prstDash val="dashDot"/>
        </a:ln>
      </c:spPr>
    </c:plotArea>
    <c:legend>
      <c:legendPos val="r"/>
      <c:layout>
        <c:manualLayout>
          <c:xMode val="edge"/>
          <c:yMode val="edge"/>
          <c:x val="0.67475"/>
          <c:y val="0.10425"/>
          <c:w val="0.29"/>
          <c:h val="0.08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Short-Term Outlook on Treasury Yield Curve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15"/>
          <c:w val="0.9695"/>
          <c:h val="0.9115"/>
        </c:manualLayout>
      </c:layout>
      <c:lineChart>
        <c:grouping val="standard"/>
        <c:varyColors val="0"/>
        <c:ser>
          <c:idx val="0"/>
          <c:order val="0"/>
          <c:tx>
            <c:v>Current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'Yield Curve'!$A$2:$A$11</c:f>
              <c:strCache/>
            </c:strRef>
          </c:cat>
          <c:val>
            <c:numRef>
              <c:f>'Yield Curve'!$BL$2:$BL$11</c:f>
              <c:numCache/>
            </c:numRef>
          </c:val>
          <c:smooth val="0"/>
        </c:ser>
        <c:ser>
          <c:idx val="1"/>
          <c:order val="1"/>
          <c:tx>
            <c:v>1 Mo Ago</c:v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Curve'!$BK$2:$BK$11</c:f>
              <c:numCache/>
            </c:numRef>
          </c:val>
          <c:smooth val="0"/>
        </c:ser>
        <c:ser>
          <c:idx val="2"/>
          <c:order val="2"/>
          <c:tx>
            <c:v>2 Mo Ago</c:v>
          </c:tx>
          <c:spPr>
            <a:ln w="127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Curve'!$BJ$2:$BJ$11</c:f>
              <c:numCache/>
            </c:numRef>
          </c:val>
          <c:smooth val="0"/>
        </c:ser>
        <c:ser>
          <c:idx val="3"/>
          <c:order val="3"/>
          <c:tx>
            <c:v>3 Mo Ago</c:v>
          </c:tx>
          <c:spPr>
            <a:ln w="3175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Curve'!$BI$2:$BI$11</c:f>
              <c:numCache/>
            </c:numRef>
          </c:val>
          <c:smooth val="0"/>
        </c:ser>
        <c:ser>
          <c:idx val="4"/>
          <c:order val="4"/>
          <c:tx>
            <c:v>6 Mo Ago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'Yield Curve'!$BF$2:$BF$11</c:f>
              <c:numCache/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1"/>
        <c:crossBetween val="between"/>
        <c:dispUnits/>
      </c:valAx>
      <c:spPr>
        <a:solidFill>
          <a:srgbClr val="333333"/>
        </a:solidFill>
        <a:ln w="25400">
          <a:solidFill>
            <a:srgbClr val="808080"/>
          </a:solidFill>
          <a:prstDash val="dashDot"/>
        </a:ln>
      </c:spPr>
    </c:plotArea>
    <c:legend>
      <c:legendPos val="r"/>
      <c:layout>
        <c:manualLayout>
          <c:xMode val="edge"/>
          <c:yMode val="edge"/>
          <c:x val="0.82075"/>
          <c:y val="0.6985"/>
          <c:w val="0.144"/>
          <c:h val="0.204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12</xdr:row>
      <xdr:rowOff>152400</xdr:rowOff>
    </xdr:from>
    <xdr:to>
      <xdr:col>11</xdr:col>
      <xdr:colOff>295275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552450" y="2095500"/>
        <a:ext cx="92678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56</xdr:row>
      <xdr:rowOff>104775</xdr:rowOff>
    </xdr:from>
    <xdr:to>
      <xdr:col>11</xdr:col>
      <xdr:colOff>304800</xdr:colOff>
      <xdr:row>91</xdr:row>
      <xdr:rowOff>95250</xdr:rowOff>
    </xdr:to>
    <xdr:graphicFrame>
      <xdr:nvGraphicFramePr>
        <xdr:cNvPr id="2" name="Chart 3"/>
        <xdr:cNvGraphicFramePr/>
      </xdr:nvGraphicFramePr>
      <xdr:xfrm>
        <a:off x="581025" y="9172575"/>
        <a:ext cx="9248775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12</xdr:row>
      <xdr:rowOff>152400</xdr:rowOff>
    </xdr:from>
    <xdr:to>
      <xdr:col>25</xdr:col>
      <xdr:colOff>257175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9991725" y="2095500"/>
        <a:ext cx="92773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6.7109375" style="10" bestFit="1" customWidth="1"/>
    <col min="3" max="3" width="13.8515625" style="10" bestFit="1" customWidth="1"/>
    <col min="4" max="8" width="9.8515625" style="10" bestFit="1" customWidth="1"/>
    <col min="9" max="11" width="11.28125" style="10" bestFit="1" customWidth="1"/>
    <col min="12" max="20" width="9.8515625" style="10" bestFit="1" customWidth="1"/>
    <col min="21" max="23" width="11.28125" style="10" bestFit="1" customWidth="1"/>
    <col min="24" max="32" width="9.8515625" style="10" bestFit="1" customWidth="1"/>
    <col min="33" max="35" width="11.28125" style="10" bestFit="1" customWidth="1"/>
    <col min="36" max="44" width="9.8515625" style="10" bestFit="1" customWidth="1"/>
    <col min="45" max="47" width="11.28125" style="10" bestFit="1" customWidth="1"/>
    <col min="48" max="56" width="9.8515625" style="10" bestFit="1" customWidth="1"/>
    <col min="57" max="59" width="11.28125" style="10" bestFit="1" customWidth="1"/>
    <col min="60" max="64" width="9.8515625" style="10" bestFit="1" customWidth="1"/>
    <col min="65" max="123" width="9.140625" style="10" customWidth="1"/>
    <col min="124" max="125" width="9.140625" style="9" customWidth="1"/>
    <col min="126" max="16384" width="9.140625" style="10" customWidth="1"/>
  </cols>
  <sheetData>
    <row r="1" spans="2:125" s="15" customFormat="1" ht="12.75">
      <c r="B1" s="2" t="s">
        <v>0</v>
      </c>
      <c r="C1" s="2" t="s">
        <v>1</v>
      </c>
      <c r="D1" s="3">
        <f>_XLL.MSTS(C2,"Monthly_Yield","ed-61m","lmend","CorR=R,Dates=True,Freq=M,Days=T,Fill=B")</f>
        <v>39233</v>
      </c>
      <c r="E1" s="3">
        <v>39263</v>
      </c>
      <c r="F1" s="3">
        <v>39294</v>
      </c>
      <c r="G1" s="3">
        <v>39325</v>
      </c>
      <c r="H1" s="3">
        <v>39355</v>
      </c>
      <c r="I1" s="3">
        <v>39386</v>
      </c>
      <c r="J1" s="3">
        <v>39416</v>
      </c>
      <c r="K1" s="3">
        <v>39447</v>
      </c>
      <c r="L1" s="3">
        <v>39478</v>
      </c>
      <c r="M1" s="3">
        <v>39507</v>
      </c>
      <c r="N1" s="3">
        <v>39538</v>
      </c>
      <c r="O1" s="3">
        <v>39568</v>
      </c>
      <c r="P1" s="3">
        <v>39599</v>
      </c>
      <c r="Q1" s="3">
        <v>39629</v>
      </c>
      <c r="R1" s="3">
        <v>39660</v>
      </c>
      <c r="S1" s="3">
        <v>39691</v>
      </c>
      <c r="T1" s="3">
        <v>39721</v>
      </c>
      <c r="U1" s="3">
        <v>39752</v>
      </c>
      <c r="V1" s="3">
        <v>39782</v>
      </c>
      <c r="W1" s="3">
        <v>39813</v>
      </c>
      <c r="X1" s="3">
        <v>39844</v>
      </c>
      <c r="Y1" s="3">
        <v>39872</v>
      </c>
      <c r="Z1" s="3">
        <v>39903</v>
      </c>
      <c r="AA1" s="3">
        <v>39933</v>
      </c>
      <c r="AB1" s="3">
        <v>39964</v>
      </c>
      <c r="AC1" s="3">
        <v>39994</v>
      </c>
      <c r="AD1" s="3">
        <v>40025</v>
      </c>
      <c r="AE1" s="3">
        <v>40056</v>
      </c>
      <c r="AF1" s="3">
        <v>40086</v>
      </c>
      <c r="AG1" s="3">
        <v>40117</v>
      </c>
      <c r="AH1" s="3">
        <v>40147</v>
      </c>
      <c r="AI1" s="3">
        <v>40178</v>
      </c>
      <c r="AJ1" s="3">
        <v>40209</v>
      </c>
      <c r="AK1" s="3">
        <v>40237</v>
      </c>
      <c r="AL1" s="3">
        <v>40268</v>
      </c>
      <c r="AM1" s="3">
        <v>40298</v>
      </c>
      <c r="AN1" s="16">
        <v>40329</v>
      </c>
      <c r="AO1" s="16">
        <v>40359</v>
      </c>
      <c r="AP1" s="16">
        <v>40390</v>
      </c>
      <c r="AQ1" s="16">
        <v>40421</v>
      </c>
      <c r="AR1" s="16">
        <v>40451</v>
      </c>
      <c r="AS1" s="16">
        <v>40482</v>
      </c>
      <c r="AT1" s="16">
        <v>40512</v>
      </c>
      <c r="AU1" s="16">
        <v>40543</v>
      </c>
      <c r="AV1" s="16">
        <v>40574</v>
      </c>
      <c r="AW1" s="16">
        <v>40602</v>
      </c>
      <c r="AX1" s="16">
        <v>40633</v>
      </c>
      <c r="AY1" s="16">
        <v>40663</v>
      </c>
      <c r="AZ1" s="16">
        <v>40694</v>
      </c>
      <c r="BA1" s="16">
        <v>40724</v>
      </c>
      <c r="BB1" s="16">
        <v>40755</v>
      </c>
      <c r="BC1" s="16">
        <v>40786</v>
      </c>
      <c r="BD1" s="16">
        <v>40816</v>
      </c>
      <c r="BE1" s="16">
        <v>40847</v>
      </c>
      <c r="BF1" s="16">
        <v>40877</v>
      </c>
      <c r="BG1" s="16">
        <v>40908</v>
      </c>
      <c r="BH1" s="16">
        <v>40939</v>
      </c>
      <c r="BI1" s="16">
        <v>40968</v>
      </c>
      <c r="BJ1" s="16">
        <v>40999</v>
      </c>
      <c r="BK1" s="16">
        <v>41029</v>
      </c>
      <c r="BL1" s="16">
        <v>41060</v>
      </c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</row>
    <row r="2" spans="1:125" s="9" customFormat="1" ht="12.75">
      <c r="A2" s="9" t="s">
        <v>20</v>
      </c>
      <c r="B2" s="4" t="s">
        <v>2</v>
      </c>
      <c r="C2" s="4" t="s">
        <v>3</v>
      </c>
      <c r="D2" s="5">
        <v>4.78</v>
      </c>
      <c r="E2" s="5">
        <v>4.28</v>
      </c>
      <c r="F2" s="5">
        <v>5.13</v>
      </c>
      <c r="G2" s="5">
        <v>4.02</v>
      </c>
      <c r="H2" s="5">
        <v>3.43</v>
      </c>
      <c r="I2" s="5">
        <v>4.01</v>
      </c>
      <c r="J2" s="5">
        <v>3.63</v>
      </c>
      <c r="K2" s="5">
        <v>2.76</v>
      </c>
      <c r="L2" s="5">
        <v>1.64</v>
      </c>
      <c r="M2" s="5">
        <v>2.07</v>
      </c>
      <c r="N2" s="5">
        <v>1.22</v>
      </c>
      <c r="O2" s="5">
        <v>1.17</v>
      </c>
      <c r="P2" s="5">
        <v>1.98</v>
      </c>
      <c r="Q2" s="5">
        <v>1.6</v>
      </c>
      <c r="R2" s="5">
        <v>1.55</v>
      </c>
      <c r="S2" s="5">
        <v>1.63</v>
      </c>
      <c r="T2" s="5">
        <v>1.02</v>
      </c>
      <c r="U2" s="5">
        <v>0.12</v>
      </c>
      <c r="V2" s="5">
        <v>0.02</v>
      </c>
      <c r="W2" s="5">
        <v>0.11</v>
      </c>
      <c r="X2" s="5">
        <v>0.15</v>
      </c>
      <c r="Y2" s="5">
        <v>0.16</v>
      </c>
      <c r="Z2" s="5">
        <v>0.17</v>
      </c>
      <c r="AA2" s="5">
        <v>0.04</v>
      </c>
      <c r="AB2" s="5">
        <v>0.14</v>
      </c>
      <c r="AC2" s="5">
        <v>0.17</v>
      </c>
      <c r="AD2" s="5">
        <v>0.14</v>
      </c>
      <c r="AE2" s="5">
        <v>0.11</v>
      </c>
      <c r="AF2" s="5">
        <v>0.06</v>
      </c>
      <c r="AG2" s="5">
        <v>0.01</v>
      </c>
      <c r="AH2" s="5">
        <v>0.08</v>
      </c>
      <c r="AI2" s="5">
        <v>0.04</v>
      </c>
      <c r="AJ2" s="5">
        <v>0.02</v>
      </c>
      <c r="AK2" s="5">
        <v>0.09</v>
      </c>
      <c r="AL2" s="5">
        <v>0.15</v>
      </c>
      <c r="AM2" s="5">
        <v>0.14</v>
      </c>
      <c r="AN2" s="5">
        <v>0.15</v>
      </c>
      <c r="AO2" s="5">
        <v>0.17</v>
      </c>
      <c r="AP2" s="5">
        <v>0.14</v>
      </c>
      <c r="AQ2" s="5">
        <v>0.16</v>
      </c>
      <c r="AR2" s="5">
        <v>0.14</v>
      </c>
      <c r="AS2" s="5">
        <v>0.14</v>
      </c>
      <c r="AT2" s="5">
        <v>0.18</v>
      </c>
      <c r="AU2" s="5">
        <v>0.05</v>
      </c>
      <c r="AV2" s="5">
        <v>0.15</v>
      </c>
      <c r="AW2" s="5">
        <v>0.13</v>
      </c>
      <c r="AX2" s="5">
        <v>0.05</v>
      </c>
      <c r="AY2" s="5">
        <v>0.02</v>
      </c>
      <c r="AZ2" s="5">
        <v>0.04</v>
      </c>
      <c r="BA2" s="5">
        <v>0.01</v>
      </c>
      <c r="BB2" s="5">
        <v>0.16</v>
      </c>
      <c r="BC2" s="5">
        <v>0.01</v>
      </c>
      <c r="BD2" s="5">
        <v>0.02</v>
      </c>
      <c r="BE2" s="5">
        <v>0.02</v>
      </c>
      <c r="BF2" s="5">
        <v>0.02</v>
      </c>
      <c r="BG2" s="5">
        <v>0.01</v>
      </c>
      <c r="BH2" s="5">
        <v>0.04</v>
      </c>
      <c r="BI2" s="5">
        <v>0.08</v>
      </c>
      <c r="BJ2" s="5">
        <v>0.05</v>
      </c>
      <c r="BK2" s="5">
        <v>0.07</v>
      </c>
      <c r="BL2" s="5">
        <v>0.03</v>
      </c>
      <c r="BM2" s="5"/>
      <c r="BN2" s="6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6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</row>
    <row r="3" spans="1:123" s="9" customFormat="1" ht="12.75">
      <c r="A3" s="9" t="s">
        <v>21</v>
      </c>
      <c r="B3" s="4" t="s">
        <v>4</v>
      </c>
      <c r="C3" s="4" t="s">
        <v>5</v>
      </c>
      <c r="D3" s="5">
        <f>_XLL.MSTS(C3,"Monthly_Yield","ed-61m","lmend","CorR=R,Dates=false,Freq=M,Days=T,Fill=B")</f>
        <v>4.73</v>
      </c>
      <c r="E3" s="5">
        <v>4.82</v>
      </c>
      <c r="F3" s="5">
        <v>4.96</v>
      </c>
      <c r="G3" s="5">
        <v>4.01</v>
      </c>
      <c r="H3" s="5">
        <v>3.82</v>
      </c>
      <c r="I3" s="5">
        <v>3.94</v>
      </c>
      <c r="J3" s="5">
        <v>3.15</v>
      </c>
      <c r="K3" s="5">
        <v>3.36</v>
      </c>
      <c r="L3" s="5">
        <v>1.96</v>
      </c>
      <c r="M3" s="5">
        <v>1.85</v>
      </c>
      <c r="N3" s="5">
        <v>1.38</v>
      </c>
      <c r="O3" s="5">
        <v>1.43</v>
      </c>
      <c r="P3" s="5">
        <v>1.89</v>
      </c>
      <c r="Q3" s="5">
        <v>1.9</v>
      </c>
      <c r="R3" s="5">
        <v>1.68</v>
      </c>
      <c r="S3" s="5">
        <v>1.72</v>
      </c>
      <c r="T3" s="5">
        <v>0.92</v>
      </c>
      <c r="U3" s="5">
        <v>0.46</v>
      </c>
      <c r="V3" s="5">
        <v>0.01</v>
      </c>
      <c r="W3" s="5">
        <v>0.11</v>
      </c>
      <c r="X3" s="5">
        <v>0.24</v>
      </c>
      <c r="Y3" s="5">
        <v>0.26</v>
      </c>
      <c r="Z3" s="5">
        <v>0.21</v>
      </c>
      <c r="AA3" s="5">
        <v>0.14</v>
      </c>
      <c r="AB3" s="5">
        <v>0.14</v>
      </c>
      <c r="AC3" s="5">
        <v>0.19</v>
      </c>
      <c r="AD3" s="5">
        <v>0.18</v>
      </c>
      <c r="AE3" s="5">
        <v>0.15</v>
      </c>
      <c r="AF3" s="5">
        <v>0.14</v>
      </c>
      <c r="AG3" s="5">
        <v>0.05</v>
      </c>
      <c r="AH3" s="5">
        <v>0.06</v>
      </c>
      <c r="AI3" s="5">
        <v>0.06</v>
      </c>
      <c r="AJ3" s="5">
        <v>0.08</v>
      </c>
      <c r="AK3" s="5">
        <v>0.13</v>
      </c>
      <c r="AL3" s="5">
        <v>0.16</v>
      </c>
      <c r="AM3" s="5">
        <v>0.16</v>
      </c>
      <c r="AN3" s="5">
        <v>0.16</v>
      </c>
      <c r="AO3" s="5">
        <v>0.18</v>
      </c>
      <c r="AP3" s="5">
        <v>0.15</v>
      </c>
      <c r="AQ3" s="5">
        <v>0.14</v>
      </c>
      <c r="AR3" s="5">
        <v>0.16</v>
      </c>
      <c r="AS3" s="5">
        <v>0.12</v>
      </c>
      <c r="AT3" s="5">
        <v>0.17</v>
      </c>
      <c r="AU3" s="5">
        <v>0.12</v>
      </c>
      <c r="AV3" s="5">
        <v>0.15</v>
      </c>
      <c r="AW3" s="5">
        <v>0.15</v>
      </c>
      <c r="AX3" s="5">
        <v>0.09</v>
      </c>
      <c r="AY3" s="5">
        <v>0.04</v>
      </c>
      <c r="AZ3" s="5">
        <v>0.06</v>
      </c>
      <c r="BA3" s="5">
        <v>0.03</v>
      </c>
      <c r="BB3" s="5">
        <v>0.1</v>
      </c>
      <c r="BC3" s="5">
        <v>0.02</v>
      </c>
      <c r="BD3" s="5">
        <v>0.02</v>
      </c>
      <c r="BE3" s="5">
        <v>0.01</v>
      </c>
      <c r="BF3" s="5">
        <v>0.01</v>
      </c>
      <c r="BG3" s="5">
        <v>0.02</v>
      </c>
      <c r="BH3" s="5">
        <v>0.06</v>
      </c>
      <c r="BI3" s="5">
        <v>0.08</v>
      </c>
      <c r="BJ3" s="5">
        <v>0.07</v>
      </c>
      <c r="BK3" s="5">
        <v>0.1</v>
      </c>
      <c r="BL3" s="5">
        <v>0.07</v>
      </c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6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6"/>
      <c r="DN3" s="5"/>
      <c r="DO3" s="5"/>
      <c r="DP3" s="5"/>
      <c r="DQ3" s="5"/>
      <c r="DR3" s="5"/>
      <c r="DS3" s="5"/>
    </row>
    <row r="4" spans="1:123" s="9" customFormat="1" ht="12.75">
      <c r="A4" s="9" t="s">
        <v>22</v>
      </c>
      <c r="B4" s="4" t="s">
        <v>6</v>
      </c>
      <c r="C4" s="4" t="s">
        <v>7</v>
      </c>
      <c r="D4" s="5">
        <f>_XLL.MSTS(C4,"Monthly_Yield","ed-61m","lmend","CorR=R,Dates=false,Freq=M,Days=T,Fill=B")</f>
        <v>4.96</v>
      </c>
      <c r="E4" s="5">
        <v>4.93</v>
      </c>
      <c r="F4" s="5">
        <v>4.99</v>
      </c>
      <c r="G4" s="5">
        <v>4.21</v>
      </c>
      <c r="H4" s="5">
        <v>4.09</v>
      </c>
      <c r="I4" s="5">
        <v>4.09</v>
      </c>
      <c r="J4" s="5">
        <v>3.37</v>
      </c>
      <c r="K4" s="5">
        <v>3.49</v>
      </c>
      <c r="L4" s="5">
        <v>2.07</v>
      </c>
      <c r="M4" s="5">
        <v>1.83</v>
      </c>
      <c r="N4" s="5">
        <v>1.51</v>
      </c>
      <c r="O4" s="5">
        <v>1.64</v>
      </c>
      <c r="P4" s="5">
        <v>2.01</v>
      </c>
      <c r="Q4" s="5">
        <v>2.17</v>
      </c>
      <c r="R4" s="5">
        <v>1.89</v>
      </c>
      <c r="S4" s="5">
        <v>1.97</v>
      </c>
      <c r="T4" s="5">
        <v>1.6</v>
      </c>
      <c r="U4" s="5">
        <v>0.94</v>
      </c>
      <c r="V4" s="5">
        <v>0.44</v>
      </c>
      <c r="W4" s="5">
        <v>0.27</v>
      </c>
      <c r="X4" s="5">
        <v>0.36</v>
      </c>
      <c r="Y4" s="5">
        <v>0.45</v>
      </c>
      <c r="Z4" s="5">
        <v>0.43</v>
      </c>
      <c r="AA4" s="5">
        <v>0.29</v>
      </c>
      <c r="AB4" s="5">
        <v>0.3</v>
      </c>
      <c r="AC4" s="5">
        <v>0.35</v>
      </c>
      <c r="AD4" s="5">
        <v>0.26</v>
      </c>
      <c r="AE4" s="5">
        <v>0.24</v>
      </c>
      <c r="AF4" s="5">
        <v>0.18</v>
      </c>
      <c r="AG4" s="5">
        <v>0.16</v>
      </c>
      <c r="AH4" s="5">
        <v>0.15</v>
      </c>
      <c r="AI4" s="5">
        <v>0.2</v>
      </c>
      <c r="AJ4" s="5">
        <v>0.15</v>
      </c>
      <c r="AK4" s="5">
        <v>0.19</v>
      </c>
      <c r="AL4" s="5">
        <v>0.24</v>
      </c>
      <c r="AM4" s="5">
        <v>0.25</v>
      </c>
      <c r="AN4" s="5">
        <v>0.22</v>
      </c>
      <c r="AO4" s="5">
        <v>0.22</v>
      </c>
      <c r="AP4" s="5">
        <v>0.2</v>
      </c>
      <c r="AQ4" s="5">
        <v>0.19</v>
      </c>
      <c r="AR4" s="5">
        <v>0.19</v>
      </c>
      <c r="AS4" s="5">
        <v>0.17</v>
      </c>
      <c r="AT4" s="5">
        <v>0.21</v>
      </c>
      <c r="AU4" s="5">
        <v>0.2</v>
      </c>
      <c r="AV4" s="5">
        <v>0.17</v>
      </c>
      <c r="AW4" s="5">
        <v>0.18</v>
      </c>
      <c r="AX4" s="5">
        <v>0.17</v>
      </c>
      <c r="AY4" s="5">
        <v>0.11</v>
      </c>
      <c r="AZ4" s="5">
        <v>0.12</v>
      </c>
      <c r="BA4" s="5">
        <v>0.1</v>
      </c>
      <c r="BB4" s="5">
        <v>0.16</v>
      </c>
      <c r="BC4" s="5">
        <v>0.05</v>
      </c>
      <c r="BD4" s="5">
        <v>0.06</v>
      </c>
      <c r="BE4" s="5">
        <v>0.06</v>
      </c>
      <c r="BF4" s="5">
        <v>0.06</v>
      </c>
      <c r="BG4" s="5">
        <v>0.06</v>
      </c>
      <c r="BH4" s="5">
        <v>0.08</v>
      </c>
      <c r="BI4" s="5">
        <v>0.13</v>
      </c>
      <c r="BJ4" s="5">
        <v>0.15</v>
      </c>
      <c r="BK4" s="5">
        <v>0.15</v>
      </c>
      <c r="BL4" s="5">
        <v>0.14</v>
      </c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6"/>
      <c r="CF4" s="5"/>
      <c r="CG4" s="5"/>
      <c r="CH4" s="5"/>
      <c r="CI4" s="5"/>
      <c r="CJ4" s="5"/>
      <c r="CK4" s="5"/>
      <c r="CL4" s="5"/>
      <c r="CM4" s="6"/>
      <c r="CN4" s="5"/>
      <c r="CO4" s="5"/>
      <c r="CP4" s="5"/>
      <c r="CQ4" s="5"/>
      <c r="CR4" s="5"/>
      <c r="CS4" s="5"/>
      <c r="CT4" s="6"/>
      <c r="CU4" s="5"/>
      <c r="CV4" s="5"/>
      <c r="CW4" s="5"/>
      <c r="CX4" s="5"/>
      <c r="CY4" s="5"/>
      <c r="CZ4" s="5"/>
      <c r="DA4" s="6"/>
      <c r="DB4" s="5"/>
      <c r="DC4" s="5"/>
      <c r="DD4" s="5"/>
      <c r="DE4" s="5"/>
      <c r="DF4" s="6"/>
      <c r="DG4" s="5"/>
      <c r="DH4" s="5"/>
      <c r="DI4" s="5"/>
      <c r="DJ4" s="5"/>
      <c r="DK4" s="5"/>
      <c r="DL4" s="6"/>
      <c r="DM4" s="5"/>
      <c r="DN4" s="5"/>
      <c r="DO4" s="5"/>
      <c r="DP4" s="5"/>
      <c r="DQ4" s="5"/>
      <c r="DR4" s="5"/>
      <c r="DS4" s="5"/>
    </row>
    <row r="5" spans="1:123" s="9" customFormat="1" ht="12.75">
      <c r="A5" s="9" t="s">
        <v>23</v>
      </c>
      <c r="B5" s="4" t="s">
        <v>8</v>
      </c>
      <c r="C5" s="4" t="s">
        <v>9</v>
      </c>
      <c r="D5" s="5">
        <f>_XLL.MSTS(C5,"Monthly_Yield","ed-61m","lmend","CorR=R,Dates=false,Freq=M,Days=T,Fill=B")</f>
        <v>4.95</v>
      </c>
      <c r="E5" s="5">
        <v>4.91</v>
      </c>
      <c r="F5" s="5">
        <v>4.85</v>
      </c>
      <c r="G5" s="5">
        <v>4.19</v>
      </c>
      <c r="H5" s="5">
        <v>4.05</v>
      </c>
      <c r="I5" s="5">
        <v>4.04</v>
      </c>
      <c r="J5" s="5">
        <v>3.26</v>
      </c>
      <c r="K5" s="5">
        <v>3.34</v>
      </c>
      <c r="L5" s="5">
        <v>2.11</v>
      </c>
      <c r="M5" s="5">
        <v>1.77</v>
      </c>
      <c r="N5" s="5">
        <v>1.55</v>
      </c>
      <c r="O5" s="5">
        <v>1.85</v>
      </c>
      <c r="P5" s="5">
        <v>2.22</v>
      </c>
      <c r="Q5" s="5">
        <v>2.36</v>
      </c>
      <c r="R5" s="5">
        <v>2.27</v>
      </c>
      <c r="S5" s="5">
        <v>2.36</v>
      </c>
      <c r="T5" s="5">
        <v>1.78</v>
      </c>
      <c r="U5" s="5">
        <v>1.34</v>
      </c>
      <c r="V5" s="5">
        <v>0.9</v>
      </c>
      <c r="W5" s="5">
        <v>0.37</v>
      </c>
      <c r="X5" s="5">
        <v>0.51</v>
      </c>
      <c r="Y5" s="5">
        <v>0.72</v>
      </c>
      <c r="Z5" s="5">
        <v>0.57</v>
      </c>
      <c r="AA5" s="5">
        <v>0.49</v>
      </c>
      <c r="AB5" s="5">
        <v>0.47</v>
      </c>
      <c r="AC5" s="5">
        <v>0.56</v>
      </c>
      <c r="AD5" s="5">
        <v>0.48</v>
      </c>
      <c r="AE5" s="5">
        <v>0.43</v>
      </c>
      <c r="AF5" s="5">
        <v>0.4</v>
      </c>
      <c r="AG5" s="5">
        <v>0.37</v>
      </c>
      <c r="AH5" s="5">
        <v>0.27</v>
      </c>
      <c r="AI5" s="5">
        <v>0.47</v>
      </c>
      <c r="AJ5" s="5">
        <v>0.3</v>
      </c>
      <c r="AK5" s="5">
        <v>0.32</v>
      </c>
      <c r="AL5" s="5">
        <v>0.41</v>
      </c>
      <c r="AM5" s="5">
        <v>0.41</v>
      </c>
      <c r="AN5" s="5">
        <v>0.34</v>
      </c>
      <c r="AO5" s="5">
        <v>0.32</v>
      </c>
      <c r="AP5" s="5">
        <v>0.29</v>
      </c>
      <c r="AQ5" s="5">
        <v>0.25</v>
      </c>
      <c r="AR5" s="5">
        <v>0.27</v>
      </c>
      <c r="AS5" s="5">
        <v>0.22</v>
      </c>
      <c r="AT5" s="5">
        <v>0.27</v>
      </c>
      <c r="AU5" s="5">
        <v>0.29</v>
      </c>
      <c r="AV5" s="5">
        <v>0.26</v>
      </c>
      <c r="AW5" s="5">
        <v>0.25</v>
      </c>
      <c r="AX5" s="5">
        <v>0.3</v>
      </c>
      <c r="AY5" s="5">
        <v>0.22</v>
      </c>
      <c r="AZ5" s="5">
        <v>0.18</v>
      </c>
      <c r="BA5" s="5">
        <v>0.19</v>
      </c>
      <c r="BB5" s="5">
        <v>0.2</v>
      </c>
      <c r="BC5" s="5">
        <v>0.1</v>
      </c>
      <c r="BD5" s="5">
        <v>0.13</v>
      </c>
      <c r="BE5" s="5">
        <v>0.12</v>
      </c>
      <c r="BF5" s="5">
        <v>0.12</v>
      </c>
      <c r="BG5" s="5">
        <v>0.12</v>
      </c>
      <c r="BH5" s="5">
        <v>0.13</v>
      </c>
      <c r="BI5" s="5">
        <v>0.18</v>
      </c>
      <c r="BJ5" s="5">
        <v>0.19</v>
      </c>
      <c r="BK5" s="5">
        <v>0.2</v>
      </c>
      <c r="BL5" s="5">
        <v>0.18</v>
      </c>
      <c r="BM5" s="6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6"/>
      <c r="CH5" s="5"/>
      <c r="CI5" s="5"/>
      <c r="CJ5" s="5"/>
      <c r="CK5" s="5"/>
      <c r="CL5" s="5"/>
      <c r="CM5" s="5"/>
      <c r="CN5" s="5"/>
      <c r="CO5" s="5"/>
      <c r="CP5" s="5"/>
      <c r="CQ5" s="6"/>
      <c r="CR5" s="5"/>
      <c r="CS5" s="5"/>
      <c r="CT5" s="5"/>
      <c r="CU5" s="6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6"/>
      <c r="DJ5" s="5"/>
      <c r="DK5" s="5"/>
      <c r="DL5" s="5"/>
      <c r="DM5" s="6"/>
      <c r="DN5" s="6"/>
      <c r="DO5" s="5"/>
      <c r="DP5" s="5"/>
      <c r="DQ5" s="5"/>
      <c r="DR5" s="5"/>
      <c r="DS5" s="5"/>
    </row>
    <row r="6" spans="1:123" s="9" customFormat="1" ht="12.75">
      <c r="A6" s="9" t="s">
        <v>24</v>
      </c>
      <c r="B6" s="4" t="s">
        <v>10</v>
      </c>
      <c r="C6" s="4" t="s">
        <v>11</v>
      </c>
      <c r="D6" s="5">
        <f>_XLL.MSTS(C6,"Monthly_Yield","ed-61m","lmend","CorR=R,Dates=false,Freq=M,Days=T,Fill=B")</f>
        <v>4.88</v>
      </c>
      <c r="E6" s="5">
        <v>4.89</v>
      </c>
      <c r="F6" s="5">
        <v>4.55</v>
      </c>
      <c r="G6" s="5">
        <v>4.16</v>
      </c>
      <c r="H6" s="5">
        <v>4.03</v>
      </c>
      <c r="I6" s="5">
        <v>3.94</v>
      </c>
      <c r="J6" s="5">
        <v>3.09</v>
      </c>
      <c r="K6" s="5">
        <v>3.07</v>
      </c>
      <c r="L6" s="5">
        <v>2.27</v>
      </c>
      <c r="M6" s="5">
        <v>1.87</v>
      </c>
      <c r="N6" s="5">
        <v>1.79</v>
      </c>
      <c r="O6" s="5">
        <v>2.49</v>
      </c>
      <c r="P6" s="5">
        <v>2.93</v>
      </c>
      <c r="Q6" s="5">
        <v>2.91</v>
      </c>
      <c r="R6" s="5">
        <v>2.81</v>
      </c>
      <c r="S6" s="5">
        <v>2.6</v>
      </c>
      <c r="T6" s="5">
        <v>2.28</v>
      </c>
      <c r="U6" s="5">
        <v>1.8</v>
      </c>
      <c r="V6" s="5">
        <v>1.27</v>
      </c>
      <c r="W6" s="5">
        <v>1</v>
      </c>
      <c r="X6" s="5">
        <v>1.32</v>
      </c>
      <c r="Y6" s="5">
        <v>1.4</v>
      </c>
      <c r="Z6" s="5">
        <v>1.15</v>
      </c>
      <c r="AA6" s="5">
        <v>1.38</v>
      </c>
      <c r="AB6" s="5">
        <v>1.42</v>
      </c>
      <c r="AC6" s="5">
        <v>1.64</v>
      </c>
      <c r="AD6" s="5">
        <v>1.62</v>
      </c>
      <c r="AE6" s="5">
        <v>1.49</v>
      </c>
      <c r="AF6" s="5">
        <v>1.45</v>
      </c>
      <c r="AG6" s="5">
        <v>1.43</v>
      </c>
      <c r="AH6" s="5">
        <v>1.12</v>
      </c>
      <c r="AI6" s="5">
        <v>1.7</v>
      </c>
      <c r="AJ6" s="5">
        <v>1.38</v>
      </c>
      <c r="AK6" s="5">
        <v>1.36</v>
      </c>
      <c r="AL6" s="5">
        <v>1.6</v>
      </c>
      <c r="AM6" s="5">
        <v>1.51</v>
      </c>
      <c r="AN6" s="5">
        <v>1.26</v>
      </c>
      <c r="AO6" s="5">
        <v>1</v>
      </c>
      <c r="AP6" s="5">
        <v>0.84</v>
      </c>
      <c r="AQ6" s="5">
        <v>0.72</v>
      </c>
      <c r="AR6" s="5">
        <v>0.64</v>
      </c>
      <c r="AS6" s="5">
        <v>0.51</v>
      </c>
      <c r="AT6" s="5">
        <v>0.72</v>
      </c>
      <c r="AU6" s="5">
        <v>1.02</v>
      </c>
      <c r="AV6" s="5">
        <v>0.98</v>
      </c>
      <c r="AW6" s="5">
        <v>1.18</v>
      </c>
      <c r="AX6" s="5">
        <v>1.29</v>
      </c>
      <c r="AY6" s="5">
        <v>1.01</v>
      </c>
      <c r="AZ6" s="5">
        <v>0.79</v>
      </c>
      <c r="BA6" s="5">
        <v>0.81</v>
      </c>
      <c r="BB6" s="5">
        <v>0.55</v>
      </c>
      <c r="BC6" s="5">
        <v>0.33</v>
      </c>
      <c r="BD6" s="5">
        <v>0.42</v>
      </c>
      <c r="BE6" s="5">
        <v>0.41</v>
      </c>
      <c r="BF6" s="5">
        <v>0.41</v>
      </c>
      <c r="BG6" s="5">
        <v>0.36</v>
      </c>
      <c r="BH6" s="5">
        <v>0.3</v>
      </c>
      <c r="BI6" s="5">
        <v>0.43</v>
      </c>
      <c r="BJ6" s="5">
        <v>0.51</v>
      </c>
      <c r="BK6" s="5">
        <v>0.38</v>
      </c>
      <c r="BL6" s="5">
        <v>0.35</v>
      </c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6"/>
      <c r="CE6" s="5"/>
      <c r="CF6" s="6"/>
      <c r="CG6" s="5"/>
      <c r="CH6" s="7"/>
      <c r="CI6" s="5"/>
      <c r="CJ6" s="6"/>
      <c r="CK6" s="5"/>
      <c r="CL6" s="5"/>
      <c r="CM6" s="5"/>
      <c r="CN6" s="5"/>
      <c r="CO6" s="5"/>
      <c r="CP6" s="5"/>
      <c r="CQ6" s="5"/>
      <c r="CR6" s="5"/>
      <c r="CS6" s="5"/>
      <c r="CT6" s="6"/>
      <c r="CU6" s="5"/>
      <c r="CV6" s="5"/>
      <c r="CW6" s="6"/>
      <c r="CX6" s="5"/>
      <c r="CY6" s="5"/>
      <c r="CZ6" s="7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6"/>
    </row>
    <row r="7" spans="1:123" s="9" customFormat="1" ht="12.75">
      <c r="A7" s="9" t="s">
        <v>26</v>
      </c>
      <c r="B7" s="4" t="s">
        <v>12</v>
      </c>
      <c r="C7" s="4" t="s">
        <v>13</v>
      </c>
      <c r="D7" s="5">
        <f>_XLL.MSTS(C7,"Monthly_Yield","ed-61m","lmend","CorR=R,Dates=false,Freq=M,Days=T,Fill=B")</f>
        <v>4.86</v>
      </c>
      <c r="E7" s="5">
        <v>4.92</v>
      </c>
      <c r="F7" s="5">
        <v>4.6</v>
      </c>
      <c r="G7" s="5">
        <v>4.25</v>
      </c>
      <c r="H7" s="5">
        <v>4.23</v>
      </c>
      <c r="I7" s="5">
        <v>4.16</v>
      </c>
      <c r="J7" s="5">
        <v>3.41</v>
      </c>
      <c r="K7" s="5">
        <v>3.45</v>
      </c>
      <c r="L7" s="5">
        <v>2.82</v>
      </c>
      <c r="M7" s="5">
        <v>2.5</v>
      </c>
      <c r="N7" s="5">
        <v>2.46</v>
      </c>
      <c r="O7" s="5">
        <v>3.03</v>
      </c>
      <c r="P7" s="5">
        <v>3.41</v>
      </c>
      <c r="Q7" s="5">
        <v>3.34</v>
      </c>
      <c r="R7" s="5">
        <v>3.25</v>
      </c>
      <c r="S7" s="5">
        <v>3.1</v>
      </c>
      <c r="T7" s="5">
        <v>2.98</v>
      </c>
      <c r="U7" s="5">
        <v>2.8</v>
      </c>
      <c r="V7" s="5">
        <v>1.93</v>
      </c>
      <c r="W7" s="5">
        <v>1.55</v>
      </c>
      <c r="X7" s="5">
        <v>1.85</v>
      </c>
      <c r="Y7" s="5">
        <v>1.99</v>
      </c>
      <c r="Z7" s="5">
        <v>1.67</v>
      </c>
      <c r="AA7" s="5">
        <v>2.02</v>
      </c>
      <c r="AB7" s="5">
        <v>2.34</v>
      </c>
      <c r="AC7" s="5">
        <v>2.54</v>
      </c>
      <c r="AD7" s="5">
        <v>2.53</v>
      </c>
      <c r="AE7" s="5">
        <v>2.39</v>
      </c>
      <c r="AF7" s="5">
        <v>2.31</v>
      </c>
      <c r="AG7" s="5">
        <v>2.31</v>
      </c>
      <c r="AH7" s="5">
        <v>2.01</v>
      </c>
      <c r="AI7" s="5">
        <v>2.69</v>
      </c>
      <c r="AJ7" s="5">
        <v>2.34</v>
      </c>
      <c r="AK7" s="5">
        <v>2.3</v>
      </c>
      <c r="AL7" s="5">
        <v>2.55</v>
      </c>
      <c r="AM7" s="5">
        <v>2.43</v>
      </c>
      <c r="AN7" s="5">
        <v>2.1</v>
      </c>
      <c r="AO7" s="5">
        <v>1.79</v>
      </c>
      <c r="AP7" s="5">
        <v>1.6</v>
      </c>
      <c r="AQ7" s="5">
        <v>1.33</v>
      </c>
      <c r="AR7" s="5">
        <v>1.27</v>
      </c>
      <c r="AS7" s="5">
        <v>1.17</v>
      </c>
      <c r="AT7" s="5">
        <v>1.47</v>
      </c>
      <c r="AU7" s="5">
        <v>2.01</v>
      </c>
      <c r="AV7" s="5">
        <v>1.95</v>
      </c>
      <c r="AW7" s="5">
        <v>2.13</v>
      </c>
      <c r="AX7" s="5">
        <v>2.24</v>
      </c>
      <c r="AY7" s="5">
        <v>1.97</v>
      </c>
      <c r="AZ7" s="5">
        <v>1.68</v>
      </c>
      <c r="BA7" s="5">
        <v>1.76</v>
      </c>
      <c r="BB7" s="5">
        <v>1.35</v>
      </c>
      <c r="BC7" s="5">
        <v>0.96</v>
      </c>
      <c r="BD7" s="5">
        <v>0.96</v>
      </c>
      <c r="BE7" s="5">
        <v>0.99</v>
      </c>
      <c r="BF7" s="5">
        <v>0.96</v>
      </c>
      <c r="BG7" s="5">
        <v>0.83</v>
      </c>
      <c r="BH7" s="5">
        <v>0.71</v>
      </c>
      <c r="BI7" s="5">
        <v>0.87</v>
      </c>
      <c r="BJ7" s="5">
        <v>1.04</v>
      </c>
      <c r="BK7" s="5">
        <v>0.82</v>
      </c>
      <c r="BL7" s="5">
        <v>0.67</v>
      </c>
      <c r="BM7" s="5"/>
      <c r="BN7" s="5"/>
      <c r="BO7" s="5"/>
      <c r="BP7" s="5"/>
      <c r="BQ7" s="6"/>
      <c r="BR7" s="5"/>
      <c r="BS7" s="5"/>
      <c r="BT7" s="5"/>
      <c r="BU7" s="5"/>
      <c r="BV7" s="5"/>
      <c r="BW7" s="5"/>
      <c r="BX7" s="6"/>
      <c r="BY7" s="5"/>
      <c r="BZ7" s="5"/>
      <c r="CA7" s="5"/>
      <c r="CB7" s="5"/>
      <c r="CC7" s="5"/>
      <c r="CD7" s="6"/>
      <c r="CE7" s="5"/>
      <c r="CF7" s="6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6"/>
      <c r="CW7" s="5"/>
      <c r="CX7" s="5"/>
      <c r="CY7" s="6"/>
      <c r="CZ7" s="5"/>
      <c r="DA7" s="6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</row>
    <row r="8" spans="1:123" s="9" customFormat="1" ht="12.75">
      <c r="A8" s="9" t="s">
        <v>31</v>
      </c>
      <c r="B8" s="4" t="s">
        <v>30</v>
      </c>
      <c r="C8" s="4" t="s">
        <v>29</v>
      </c>
      <c r="D8" s="5">
        <f>_XLL.MSTS(C8,"Monthly_Yield","ed-61m","lmend","CorR=R,Dates=false,Freq=M,Days=T,Fill=B")</f>
        <v>4.87</v>
      </c>
      <c r="E8" s="5">
        <v>4.96</v>
      </c>
      <c r="F8" s="5">
        <v>4.67</v>
      </c>
      <c r="G8" s="5">
        <v>4.36</v>
      </c>
      <c r="H8" s="5">
        <v>4.38</v>
      </c>
      <c r="I8" s="5">
        <v>4.29</v>
      </c>
      <c r="J8" s="5">
        <v>3.64</v>
      </c>
      <c r="K8" s="5">
        <v>3.7</v>
      </c>
      <c r="L8" s="5">
        <v>3.19</v>
      </c>
      <c r="M8" s="5">
        <v>2.96</v>
      </c>
      <c r="N8" s="5">
        <v>2.88</v>
      </c>
      <c r="O8" s="5">
        <v>3.34</v>
      </c>
      <c r="P8" s="5">
        <v>3.68</v>
      </c>
      <c r="Q8" s="5">
        <v>3.61</v>
      </c>
      <c r="R8" s="5">
        <v>3.56</v>
      </c>
      <c r="S8" s="5">
        <v>3.45</v>
      </c>
      <c r="T8" s="5">
        <v>3.38</v>
      </c>
      <c r="U8" s="5">
        <v>3.29</v>
      </c>
      <c r="V8" s="5">
        <v>2.35</v>
      </c>
      <c r="W8" s="5">
        <v>1.87</v>
      </c>
      <c r="X8" s="5">
        <v>2.27</v>
      </c>
      <c r="Y8" s="5">
        <v>2.69</v>
      </c>
      <c r="Z8" s="5">
        <v>2.28</v>
      </c>
      <c r="AA8" s="5">
        <v>2.7</v>
      </c>
      <c r="AB8" s="5">
        <v>3.06</v>
      </c>
      <c r="AC8" s="5">
        <v>3.19</v>
      </c>
      <c r="AD8" s="5">
        <v>3.14</v>
      </c>
      <c r="AE8" s="5">
        <v>3.03</v>
      </c>
      <c r="AF8" s="5">
        <v>2.93</v>
      </c>
      <c r="AG8" s="5">
        <v>2.98</v>
      </c>
      <c r="AH8" s="5">
        <v>2.69</v>
      </c>
      <c r="AI8" s="5">
        <v>3.39</v>
      </c>
      <c r="AJ8" s="5">
        <v>3.08</v>
      </c>
      <c r="AK8" s="5">
        <v>3.05</v>
      </c>
      <c r="AL8" s="5">
        <v>3.28</v>
      </c>
      <c r="AM8" s="5">
        <v>3.12</v>
      </c>
      <c r="AN8" s="5">
        <v>2.75</v>
      </c>
      <c r="AO8" s="5">
        <v>2.42</v>
      </c>
      <c r="AP8" s="5">
        <v>2.3</v>
      </c>
      <c r="AQ8" s="5">
        <v>1.92</v>
      </c>
      <c r="AR8" s="5">
        <v>1.91</v>
      </c>
      <c r="AS8" s="5">
        <v>1.89</v>
      </c>
      <c r="AT8" s="5">
        <v>2.16</v>
      </c>
      <c r="AU8" s="5">
        <v>2.71</v>
      </c>
      <c r="AV8" s="5">
        <v>2.71</v>
      </c>
      <c r="AW8" s="5">
        <v>2.82</v>
      </c>
      <c r="AX8" s="5">
        <v>2.9</v>
      </c>
      <c r="AY8" s="5">
        <v>2.66</v>
      </c>
      <c r="AZ8" s="5">
        <v>2.37</v>
      </c>
      <c r="BA8" s="5">
        <v>2.5</v>
      </c>
      <c r="BB8" s="5">
        <v>2.09</v>
      </c>
      <c r="BC8" s="5">
        <v>1.56</v>
      </c>
      <c r="BD8" s="5">
        <v>1.43</v>
      </c>
      <c r="BE8" s="5">
        <v>1.58</v>
      </c>
      <c r="BF8" s="5">
        <v>1.53</v>
      </c>
      <c r="BG8" s="5">
        <v>1.35</v>
      </c>
      <c r="BH8" s="5">
        <v>1.24</v>
      </c>
      <c r="BI8" s="5">
        <v>1.39</v>
      </c>
      <c r="BJ8" s="5">
        <v>1.61</v>
      </c>
      <c r="BK8" s="5">
        <v>1.33</v>
      </c>
      <c r="BL8" s="5">
        <v>1.03</v>
      </c>
      <c r="BM8" s="5"/>
      <c r="BN8" s="5"/>
      <c r="BO8" s="5"/>
      <c r="BP8" s="5"/>
      <c r="BQ8" s="6"/>
      <c r="BR8" s="5"/>
      <c r="BS8" s="5"/>
      <c r="BT8" s="5"/>
      <c r="BU8" s="5"/>
      <c r="BV8" s="5"/>
      <c r="BW8" s="5"/>
      <c r="BX8" s="6"/>
      <c r="BY8" s="5"/>
      <c r="BZ8" s="5"/>
      <c r="CA8" s="5"/>
      <c r="CB8" s="5"/>
      <c r="CC8" s="5"/>
      <c r="CD8" s="6"/>
      <c r="CE8" s="5"/>
      <c r="CF8" s="6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6"/>
      <c r="CW8" s="5"/>
      <c r="CX8" s="5"/>
      <c r="CY8" s="6"/>
      <c r="CZ8" s="5"/>
      <c r="DA8" s="6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3" s="9" customFormat="1" ht="12.75">
      <c r="A9" s="9" t="s">
        <v>25</v>
      </c>
      <c r="B9" s="4" t="s">
        <v>14</v>
      </c>
      <c r="C9" s="4" t="s">
        <v>15</v>
      </c>
      <c r="D9" s="5">
        <f>_XLL.MSTS(C9,"Monthly_Yield","ed-61m","lmend","CorR=R,Dates=false,Freq=M,Days=T,Fill=B")</f>
        <v>4.9</v>
      </c>
      <c r="E9" s="5">
        <v>5.03</v>
      </c>
      <c r="F9" s="5">
        <v>4.78</v>
      </c>
      <c r="G9" s="5">
        <v>4.54</v>
      </c>
      <c r="H9" s="5">
        <v>4.59</v>
      </c>
      <c r="I9" s="5">
        <v>4.48</v>
      </c>
      <c r="J9" s="5">
        <v>3.97</v>
      </c>
      <c r="K9" s="5">
        <v>4.04</v>
      </c>
      <c r="L9" s="5">
        <v>3.67</v>
      </c>
      <c r="M9" s="5">
        <v>3.53</v>
      </c>
      <c r="N9" s="5">
        <v>3.45</v>
      </c>
      <c r="O9" s="5">
        <v>3.77</v>
      </c>
      <c r="P9" s="5">
        <v>4.06</v>
      </c>
      <c r="Q9" s="5">
        <v>3.99</v>
      </c>
      <c r="R9" s="5">
        <v>3.99</v>
      </c>
      <c r="S9" s="5">
        <v>3.83</v>
      </c>
      <c r="T9" s="5">
        <v>3.85</v>
      </c>
      <c r="U9" s="5">
        <v>4.01</v>
      </c>
      <c r="V9" s="5">
        <v>2.93</v>
      </c>
      <c r="W9" s="5">
        <v>2.25</v>
      </c>
      <c r="X9" s="5">
        <v>2.87</v>
      </c>
      <c r="Y9" s="5">
        <v>3.02</v>
      </c>
      <c r="Z9" s="5">
        <v>2.71</v>
      </c>
      <c r="AA9" s="5">
        <v>3.16</v>
      </c>
      <c r="AB9" s="5">
        <v>3.47</v>
      </c>
      <c r="AC9" s="5">
        <v>3.53</v>
      </c>
      <c r="AD9" s="5">
        <v>3.52</v>
      </c>
      <c r="AE9" s="5">
        <v>3.4</v>
      </c>
      <c r="AF9" s="5">
        <v>3.31</v>
      </c>
      <c r="AG9" s="5">
        <v>3.41</v>
      </c>
      <c r="AH9" s="5">
        <v>3.21</v>
      </c>
      <c r="AI9" s="5">
        <v>3.85</v>
      </c>
      <c r="AJ9" s="5">
        <v>3.63</v>
      </c>
      <c r="AK9" s="5">
        <v>3.61</v>
      </c>
      <c r="AL9" s="5">
        <v>3.84</v>
      </c>
      <c r="AM9" s="5">
        <v>3.69</v>
      </c>
      <c r="AN9" s="5">
        <v>3.31</v>
      </c>
      <c r="AO9" s="5">
        <v>2.97</v>
      </c>
      <c r="AP9" s="5">
        <v>2.94</v>
      </c>
      <c r="AQ9" s="5">
        <v>2.47</v>
      </c>
      <c r="AR9" s="5">
        <v>2.53</v>
      </c>
      <c r="AS9" s="5">
        <v>2.63</v>
      </c>
      <c r="AT9" s="5">
        <v>2.81</v>
      </c>
      <c r="AU9" s="5">
        <v>3.3</v>
      </c>
      <c r="AV9" s="5">
        <v>3.42</v>
      </c>
      <c r="AW9" s="5">
        <v>3.42</v>
      </c>
      <c r="AX9" s="5">
        <v>3.47</v>
      </c>
      <c r="AY9" s="5">
        <v>3.32</v>
      </c>
      <c r="AZ9" s="5">
        <v>3.05</v>
      </c>
      <c r="BA9" s="5">
        <v>3.18</v>
      </c>
      <c r="BB9" s="5">
        <v>2.82</v>
      </c>
      <c r="BC9" s="5">
        <v>2.23</v>
      </c>
      <c r="BD9" s="5">
        <v>1.92</v>
      </c>
      <c r="BE9" s="5">
        <v>2.17</v>
      </c>
      <c r="BF9" s="5">
        <v>2.08</v>
      </c>
      <c r="BG9" s="5">
        <v>1.89</v>
      </c>
      <c r="BH9" s="5">
        <v>1.83</v>
      </c>
      <c r="BI9" s="5">
        <v>1.98</v>
      </c>
      <c r="BJ9" s="5">
        <v>2.23</v>
      </c>
      <c r="BK9" s="5">
        <v>1.95</v>
      </c>
      <c r="BL9" s="5">
        <v>1.59</v>
      </c>
      <c r="BM9" s="5"/>
      <c r="BN9" s="5"/>
      <c r="BO9" s="6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6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6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3" s="9" customFormat="1" ht="12.75">
      <c r="A10" s="9" t="s">
        <v>27</v>
      </c>
      <c r="B10" s="4" t="s">
        <v>16</v>
      </c>
      <c r="C10" s="4" t="s">
        <v>17</v>
      </c>
      <c r="D10" s="5">
        <f>_XLL.MSTS(C10,"Monthly_Yield","ed-61m","lmend","CorR=R,Dates=false,Freq=M,Days=T,Fill=B")</f>
        <v>5.1</v>
      </c>
      <c r="E10" s="5">
        <v>5.21</v>
      </c>
      <c r="F10" s="5">
        <v>5</v>
      </c>
      <c r="G10" s="5">
        <v>4.87</v>
      </c>
      <c r="H10" s="5">
        <v>4.89</v>
      </c>
      <c r="I10" s="5">
        <v>4.79</v>
      </c>
      <c r="J10" s="5">
        <v>4.44</v>
      </c>
      <c r="K10" s="5">
        <v>4.5</v>
      </c>
      <c r="L10" s="5">
        <v>4.35</v>
      </c>
      <c r="M10" s="5">
        <v>4.37</v>
      </c>
      <c r="N10" s="5">
        <v>4.3</v>
      </c>
      <c r="O10" s="5">
        <v>4.49</v>
      </c>
      <c r="P10" s="5">
        <v>4.74</v>
      </c>
      <c r="Q10" s="5">
        <v>4.59</v>
      </c>
      <c r="R10" s="5">
        <v>4.63</v>
      </c>
      <c r="S10" s="5">
        <v>4.47</v>
      </c>
      <c r="T10" s="5">
        <v>4.43</v>
      </c>
      <c r="U10" s="5">
        <v>4.74</v>
      </c>
      <c r="V10" s="5">
        <v>3.71</v>
      </c>
      <c r="W10" s="5">
        <v>3.05</v>
      </c>
      <c r="X10" s="5">
        <v>3.86</v>
      </c>
      <c r="Y10" s="5">
        <v>3.98</v>
      </c>
      <c r="Z10" s="5">
        <v>3.61</v>
      </c>
      <c r="AA10" s="5">
        <v>4.1</v>
      </c>
      <c r="AB10" s="5">
        <v>4.34</v>
      </c>
      <c r="AC10" s="5">
        <v>4.3</v>
      </c>
      <c r="AD10" s="5">
        <v>4.29</v>
      </c>
      <c r="AE10" s="5">
        <v>4.14</v>
      </c>
      <c r="AF10" s="5">
        <v>4.02</v>
      </c>
      <c r="AG10" s="5">
        <v>4.19</v>
      </c>
      <c r="AH10" s="5">
        <v>4.07</v>
      </c>
      <c r="AI10" s="5">
        <v>4.58</v>
      </c>
      <c r="AJ10" s="5">
        <v>4.38</v>
      </c>
      <c r="AK10" s="5">
        <v>4.4</v>
      </c>
      <c r="AL10" s="5">
        <v>4.55</v>
      </c>
      <c r="AM10" s="5">
        <v>4.36</v>
      </c>
      <c r="AN10" s="5">
        <v>4.05</v>
      </c>
      <c r="AO10" s="5">
        <v>3.74</v>
      </c>
      <c r="AP10" s="5">
        <v>3.74</v>
      </c>
      <c r="AQ10" s="5">
        <v>3.23</v>
      </c>
      <c r="AR10" s="5">
        <v>3.38</v>
      </c>
      <c r="AS10" s="5">
        <v>3.64</v>
      </c>
      <c r="AT10" s="5">
        <v>3.8</v>
      </c>
      <c r="AU10" s="5">
        <v>4.13</v>
      </c>
      <c r="AV10" s="5">
        <v>4.33</v>
      </c>
      <c r="AW10" s="5">
        <v>4.25</v>
      </c>
      <c r="AX10" s="5">
        <v>4.29</v>
      </c>
      <c r="AY10" s="5">
        <v>4.15</v>
      </c>
      <c r="AZ10" s="5">
        <v>3.91</v>
      </c>
      <c r="BA10" s="5">
        <v>4.09</v>
      </c>
      <c r="BB10" s="5">
        <v>3.77</v>
      </c>
      <c r="BC10" s="5">
        <v>3.19</v>
      </c>
      <c r="BD10" s="5">
        <v>2.66</v>
      </c>
      <c r="BE10" s="5">
        <v>2.89</v>
      </c>
      <c r="BF10" s="5">
        <v>2.77</v>
      </c>
      <c r="BG10" s="5">
        <v>2.57</v>
      </c>
      <c r="BH10" s="5">
        <v>2.59</v>
      </c>
      <c r="BI10" s="5">
        <v>2.73</v>
      </c>
      <c r="BJ10" s="5">
        <v>3</v>
      </c>
      <c r="BK10" s="5">
        <v>2.73</v>
      </c>
      <c r="BL10" s="5">
        <v>2.27</v>
      </c>
      <c r="BM10" s="5"/>
      <c r="BN10" s="5"/>
      <c r="BO10" s="6"/>
      <c r="BP10" s="5"/>
      <c r="BQ10" s="5"/>
      <c r="BR10" s="5"/>
      <c r="BS10" s="5"/>
      <c r="BT10" s="5"/>
      <c r="BU10" s="5"/>
      <c r="BV10" s="6"/>
      <c r="BW10" s="5"/>
      <c r="BX10" s="5"/>
      <c r="BY10" s="6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6"/>
      <c r="CM10" s="5"/>
      <c r="CN10" s="6"/>
      <c r="CO10" s="5"/>
      <c r="CP10" s="5"/>
      <c r="CQ10" s="5"/>
      <c r="CR10" s="5"/>
      <c r="CS10" s="5"/>
      <c r="CT10" s="5"/>
      <c r="CU10" s="5"/>
      <c r="CV10" s="6"/>
      <c r="CW10" s="5"/>
      <c r="CX10" s="5"/>
      <c r="CY10" s="5"/>
      <c r="CZ10" s="5"/>
      <c r="DA10" s="5"/>
      <c r="DB10" s="5"/>
      <c r="DC10" s="5"/>
      <c r="DD10" s="5"/>
      <c r="DE10" s="6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</row>
    <row r="11" spans="1:123" s="9" customFormat="1" ht="12.75">
      <c r="A11" s="9" t="s">
        <v>28</v>
      </c>
      <c r="B11" s="4" t="s">
        <v>18</v>
      </c>
      <c r="C11" s="4" t="s">
        <v>19</v>
      </c>
      <c r="D11" s="5">
        <f>_XLL.MSTS(C11,"Monthly_Yield","ed-61m","lmend","CorR=R,Dates=false,Freq=M,Days=T,Fill=B")</f>
        <v>5.01</v>
      </c>
      <c r="E11" s="5">
        <v>5.12</v>
      </c>
      <c r="F11" s="5">
        <v>4.92</v>
      </c>
      <c r="G11" s="5">
        <v>4.83</v>
      </c>
      <c r="H11" s="5">
        <v>4.83</v>
      </c>
      <c r="I11" s="5">
        <v>4.74</v>
      </c>
      <c r="J11" s="5">
        <v>4.4</v>
      </c>
      <c r="K11" s="5">
        <v>4.45</v>
      </c>
      <c r="L11" s="5">
        <v>4.35</v>
      </c>
      <c r="M11" s="5">
        <v>4.41</v>
      </c>
      <c r="N11" s="5">
        <v>4.3</v>
      </c>
      <c r="O11" s="5">
        <v>4.49</v>
      </c>
      <c r="P11" s="5">
        <v>4.72</v>
      </c>
      <c r="Q11" s="5">
        <v>4.53</v>
      </c>
      <c r="R11" s="5">
        <v>4.59</v>
      </c>
      <c r="S11" s="5">
        <v>4.43</v>
      </c>
      <c r="T11" s="5">
        <v>4.31</v>
      </c>
      <c r="U11" s="5">
        <v>4.35</v>
      </c>
      <c r="V11" s="5">
        <v>3.45</v>
      </c>
      <c r="W11" s="5">
        <v>2.69</v>
      </c>
      <c r="X11" s="5">
        <v>3.58</v>
      </c>
      <c r="Y11" s="5">
        <v>3.71</v>
      </c>
      <c r="Z11" s="5">
        <v>3.56</v>
      </c>
      <c r="AA11" s="5">
        <v>4.05</v>
      </c>
      <c r="AB11" s="5">
        <v>4.34</v>
      </c>
      <c r="AC11" s="5">
        <v>4.32</v>
      </c>
      <c r="AD11" s="5">
        <v>4.31</v>
      </c>
      <c r="AE11" s="5">
        <v>4.18</v>
      </c>
      <c r="AF11" s="5">
        <v>4.03</v>
      </c>
      <c r="AG11" s="5">
        <v>4.23</v>
      </c>
      <c r="AH11" s="5">
        <v>4.2</v>
      </c>
      <c r="AI11" s="5">
        <v>4.63</v>
      </c>
      <c r="AJ11" s="5">
        <v>4.51</v>
      </c>
      <c r="AK11" s="5">
        <v>4.55</v>
      </c>
      <c r="AL11" s="5">
        <v>4.72</v>
      </c>
      <c r="AM11" s="5">
        <v>4.53</v>
      </c>
      <c r="AN11" s="5">
        <v>4.22</v>
      </c>
      <c r="AO11" s="5">
        <v>3.91</v>
      </c>
      <c r="AP11" s="5">
        <v>3.98</v>
      </c>
      <c r="AQ11" s="5">
        <v>3.52</v>
      </c>
      <c r="AR11" s="5">
        <v>3.69</v>
      </c>
      <c r="AS11" s="5">
        <v>3.99</v>
      </c>
      <c r="AT11" s="5">
        <v>4.12</v>
      </c>
      <c r="AU11" s="5">
        <v>4.43</v>
      </c>
      <c r="AV11" s="5">
        <v>4.58</v>
      </c>
      <c r="AW11" s="5">
        <v>4.49</v>
      </c>
      <c r="AX11" s="5">
        <v>4.51</v>
      </c>
      <c r="AY11" s="5">
        <v>4.4</v>
      </c>
      <c r="AZ11" s="5">
        <v>4.22</v>
      </c>
      <c r="BA11" s="5">
        <v>4.38</v>
      </c>
      <c r="BB11" s="5">
        <v>4.12</v>
      </c>
      <c r="BC11" s="5">
        <v>3.6</v>
      </c>
      <c r="BD11" s="5">
        <v>2.9</v>
      </c>
      <c r="BE11" s="5">
        <v>3.16</v>
      </c>
      <c r="BF11" s="5">
        <v>3.06</v>
      </c>
      <c r="BG11" s="5">
        <v>2.89</v>
      </c>
      <c r="BH11" s="5">
        <v>2.94</v>
      </c>
      <c r="BI11" s="5">
        <v>3.08</v>
      </c>
      <c r="BJ11" s="5">
        <v>3.35</v>
      </c>
      <c r="BK11" s="5">
        <v>3.12</v>
      </c>
      <c r="BL11" s="5">
        <v>2.67</v>
      </c>
      <c r="BM11" s="5"/>
      <c r="BN11" s="6"/>
      <c r="BO11" s="5"/>
      <c r="BP11" s="5"/>
      <c r="BQ11" s="5"/>
      <c r="BR11" s="6"/>
      <c r="BS11" s="6"/>
      <c r="BT11" s="5"/>
      <c r="BU11" s="5"/>
      <c r="BV11" s="5"/>
      <c r="BW11" s="5"/>
      <c r="BX11" s="5"/>
      <c r="BY11" s="6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6"/>
      <c r="CM11" s="5"/>
      <c r="CN11" s="6"/>
      <c r="CO11" s="5"/>
      <c r="CP11" s="5"/>
      <c r="CQ11" s="5"/>
      <c r="CR11" s="5"/>
      <c r="CS11" s="5"/>
      <c r="CT11" s="5"/>
      <c r="CU11" s="5"/>
      <c r="CV11" s="6"/>
      <c r="CW11" s="5"/>
      <c r="CX11" s="5"/>
      <c r="CY11" s="5"/>
      <c r="CZ11" s="5"/>
      <c r="DA11" s="5"/>
      <c r="DB11" s="5"/>
      <c r="DC11" s="5"/>
      <c r="DD11" s="5"/>
      <c r="DE11" s="6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</row>
    <row r="12" spans="4:75" ht="12.75"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1"/>
      <c r="AA12" s="11"/>
      <c r="AB12" s="11"/>
      <c r="AC12" s="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2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/>
      <c r="BO12" s="11"/>
      <c r="BP12" s="11"/>
      <c r="BQ12" s="11"/>
      <c r="BR12" s="12"/>
      <c r="BS12" s="12"/>
      <c r="BT12" s="11"/>
      <c r="BU12" s="11"/>
      <c r="BV12" s="11"/>
      <c r="BW12" s="11"/>
    </row>
    <row r="13" spans="124:125" s="1" customFormat="1" ht="12.75">
      <c r="DT13" s="8"/>
      <c r="DU13" s="8"/>
    </row>
    <row r="52" spans="4:64" s="8" customFormat="1" ht="12.75">
      <c r="D52" s="17">
        <f>_XLL.MSTS(C53,"Monthly_Yield","ed-61m","lmend","CorR=R,Dates=True,Freq=M,Days=T,Fill=B")</f>
        <v>39233</v>
      </c>
      <c r="E52" s="17">
        <v>39263</v>
      </c>
      <c r="F52" s="17">
        <v>39294</v>
      </c>
      <c r="G52" s="17">
        <v>39325</v>
      </c>
      <c r="H52" s="17">
        <v>39355</v>
      </c>
      <c r="I52" s="17">
        <v>39386</v>
      </c>
      <c r="J52" s="17">
        <v>39416</v>
      </c>
      <c r="K52" s="17">
        <v>39447</v>
      </c>
      <c r="L52" s="17">
        <v>39478</v>
      </c>
      <c r="M52" s="17">
        <v>39507</v>
      </c>
      <c r="N52" s="17">
        <v>39538</v>
      </c>
      <c r="O52" s="17">
        <v>39568</v>
      </c>
      <c r="P52" s="17">
        <v>39599</v>
      </c>
      <c r="Q52" s="17">
        <v>39629</v>
      </c>
      <c r="R52" s="17">
        <v>39660</v>
      </c>
      <c r="S52" s="17">
        <v>39691</v>
      </c>
      <c r="T52" s="17">
        <v>39721</v>
      </c>
      <c r="U52" s="17">
        <v>39752</v>
      </c>
      <c r="V52" s="17">
        <v>39782</v>
      </c>
      <c r="W52" s="17">
        <v>39813</v>
      </c>
      <c r="X52" s="17">
        <v>39844</v>
      </c>
      <c r="Y52" s="17">
        <v>39872</v>
      </c>
      <c r="Z52" s="17">
        <v>39903</v>
      </c>
      <c r="AA52" s="17">
        <v>39933</v>
      </c>
      <c r="AB52" s="17">
        <v>39964</v>
      </c>
      <c r="AC52" s="17">
        <v>39994</v>
      </c>
      <c r="AD52" s="17">
        <v>40025</v>
      </c>
      <c r="AE52" s="17">
        <v>40056</v>
      </c>
      <c r="AF52" s="17">
        <v>40086</v>
      </c>
      <c r="AG52" s="17">
        <v>40117</v>
      </c>
      <c r="AH52" s="17">
        <v>40147</v>
      </c>
      <c r="AI52" s="17">
        <v>40178</v>
      </c>
      <c r="AJ52" s="17">
        <v>40209</v>
      </c>
      <c r="AK52" s="17">
        <v>40237</v>
      </c>
      <c r="AL52" s="17">
        <v>40268</v>
      </c>
      <c r="AM52" s="17">
        <v>40298</v>
      </c>
      <c r="AN52" s="17">
        <v>40329</v>
      </c>
      <c r="AO52" s="17">
        <v>40359</v>
      </c>
      <c r="AP52" s="17">
        <v>40390</v>
      </c>
      <c r="AQ52" s="17">
        <v>40421</v>
      </c>
      <c r="AR52" s="17">
        <v>40451</v>
      </c>
      <c r="AS52" s="17">
        <v>40482</v>
      </c>
      <c r="AT52" s="17">
        <v>40512</v>
      </c>
      <c r="AU52" s="17">
        <v>40543</v>
      </c>
      <c r="AV52" s="17">
        <v>40574</v>
      </c>
      <c r="AW52" s="17">
        <v>40602</v>
      </c>
      <c r="AX52" s="17">
        <v>40633</v>
      </c>
      <c r="AY52" s="17">
        <v>40663</v>
      </c>
      <c r="AZ52" s="17">
        <v>40694</v>
      </c>
      <c r="BA52" s="17">
        <v>40724</v>
      </c>
      <c r="BB52" s="17">
        <v>40755</v>
      </c>
      <c r="BC52" s="17">
        <v>40786</v>
      </c>
      <c r="BD52" s="17">
        <v>40816</v>
      </c>
      <c r="BE52" s="17">
        <v>40847</v>
      </c>
      <c r="BF52" s="17">
        <v>40877</v>
      </c>
      <c r="BG52" s="17">
        <v>40908</v>
      </c>
      <c r="BH52" s="17">
        <v>40939</v>
      </c>
      <c r="BI52" s="17">
        <v>40968</v>
      </c>
      <c r="BJ52" s="17">
        <v>40999</v>
      </c>
      <c r="BK52" s="17">
        <v>41029</v>
      </c>
      <c r="BL52" s="17">
        <v>41060</v>
      </c>
    </row>
    <row r="53" spans="2:64" s="9" customFormat="1" ht="12.75">
      <c r="B53" s="9" t="s">
        <v>33</v>
      </c>
      <c r="C53" s="9" t="s">
        <v>32</v>
      </c>
      <c r="D53" s="5">
        <v>6.34</v>
      </c>
      <c r="E53" s="5">
        <v>6.51</v>
      </c>
      <c r="F53" s="5">
        <v>6.58</v>
      </c>
      <c r="G53" s="5">
        <v>6.53</v>
      </c>
      <c r="H53" s="5">
        <v>6.48</v>
      </c>
      <c r="I53" s="5">
        <v>6.37</v>
      </c>
      <c r="J53" s="5">
        <v>6.4</v>
      </c>
      <c r="K53" s="5">
        <v>6.46</v>
      </c>
      <c r="L53" s="6">
        <v>6.54</v>
      </c>
      <c r="M53" s="5">
        <v>6.66</v>
      </c>
      <c r="N53" s="5">
        <v>6.83</v>
      </c>
      <c r="O53" s="6">
        <v>6.68</v>
      </c>
      <c r="P53" s="5">
        <v>6.9</v>
      </c>
      <c r="Q53" s="5">
        <v>7</v>
      </c>
      <c r="R53" s="5">
        <v>7.19</v>
      </c>
      <c r="S53" s="5">
        <v>7.14</v>
      </c>
      <c r="T53" s="5">
        <v>8.02</v>
      </c>
      <c r="U53" s="5">
        <v>9.28</v>
      </c>
      <c r="V53" s="5">
        <v>8.62</v>
      </c>
      <c r="W53" s="5">
        <v>7.41</v>
      </c>
      <c r="X53" s="5">
        <v>7.68</v>
      </c>
      <c r="Y53" s="5">
        <v>8</v>
      </c>
      <c r="Z53" s="5">
        <v>8.01</v>
      </c>
      <c r="AA53" s="5">
        <v>7.75</v>
      </c>
      <c r="AB53" s="5">
        <v>7.34</v>
      </c>
      <c r="AC53" s="5">
        <v>6.94</v>
      </c>
      <c r="AD53" s="5">
        <v>6.4</v>
      </c>
      <c r="AE53" s="6">
        <v>6.25</v>
      </c>
      <c r="AF53" s="5">
        <v>6.06</v>
      </c>
      <c r="AG53" s="5">
        <v>6.11</v>
      </c>
      <c r="AH53" s="5">
        <v>6.04</v>
      </c>
      <c r="AI53" s="5">
        <v>6.2</v>
      </c>
      <c r="AJ53" s="5">
        <v>6.13</v>
      </c>
      <c r="AK53" s="5">
        <v>6.16</v>
      </c>
      <c r="AL53" s="5">
        <v>6.2</v>
      </c>
      <c r="AM53" s="5">
        <v>5.98</v>
      </c>
      <c r="AN53" s="5">
        <v>6.11</v>
      </c>
      <c r="AO53" s="5">
        <v>5.82</v>
      </c>
      <c r="AP53" s="5">
        <v>5.68</v>
      </c>
      <c r="AQ53" s="5">
        <v>5.4</v>
      </c>
      <c r="AR53" s="5">
        <v>5.42</v>
      </c>
      <c r="AS53" s="6">
        <v>5.58</v>
      </c>
      <c r="AT53" s="5">
        <v>5.7</v>
      </c>
      <c r="AU53" s="5">
        <v>5.79</v>
      </c>
      <c r="AV53" s="5">
        <v>5.94</v>
      </c>
      <c r="AW53" s="5">
        <v>5.84</v>
      </c>
      <c r="AX53" s="5">
        <v>5.91</v>
      </c>
      <c r="AY53" s="5">
        <v>5.77</v>
      </c>
      <c r="AZ53" s="5">
        <v>5.6</v>
      </c>
      <c r="BA53" s="5">
        <v>5.82</v>
      </c>
      <c r="BB53" s="5">
        <v>5.49</v>
      </c>
      <c r="BC53" s="5">
        <v>5.44</v>
      </c>
      <c r="BD53" s="6">
        <v>5.21</v>
      </c>
      <c r="BE53" s="5">
        <v>5.03</v>
      </c>
      <c r="BF53" s="5">
        <v>5.34</v>
      </c>
      <c r="BG53" s="5">
        <v>5.06</v>
      </c>
      <c r="BH53" s="5">
        <v>4.92</v>
      </c>
      <c r="BI53" s="5">
        <v>4.87</v>
      </c>
      <c r="BJ53" s="5">
        <v>5.11</v>
      </c>
      <c r="BK53" s="5">
        <v>4.95</v>
      </c>
      <c r="BL53" s="5">
        <v>4.76</v>
      </c>
    </row>
    <row r="54" spans="2:64" s="9" customFormat="1" ht="12.75">
      <c r="B54" s="13" t="s">
        <v>36</v>
      </c>
      <c r="D54" s="9">
        <f>D53-D11</f>
        <v>1.33</v>
      </c>
      <c r="E54" s="14">
        <f aca="true" t="shared" si="0" ref="E54:BL54">E53-E11</f>
        <v>1.3899999999999997</v>
      </c>
      <c r="F54" s="14">
        <f t="shared" si="0"/>
        <v>1.6600000000000001</v>
      </c>
      <c r="G54" s="14">
        <f t="shared" si="0"/>
        <v>1.7000000000000002</v>
      </c>
      <c r="H54" s="14">
        <f t="shared" si="0"/>
        <v>1.6500000000000004</v>
      </c>
      <c r="I54" s="14">
        <f t="shared" si="0"/>
        <v>1.63</v>
      </c>
      <c r="J54" s="14">
        <f t="shared" si="0"/>
        <v>2</v>
      </c>
      <c r="K54" s="14">
        <f t="shared" si="0"/>
        <v>2.01</v>
      </c>
      <c r="L54" s="14">
        <f t="shared" si="0"/>
        <v>2.1900000000000004</v>
      </c>
      <c r="M54" s="14">
        <f t="shared" si="0"/>
        <v>2.25</v>
      </c>
      <c r="N54" s="14">
        <f t="shared" si="0"/>
        <v>2.5300000000000002</v>
      </c>
      <c r="O54" s="14">
        <f t="shared" si="0"/>
        <v>2.1899999999999995</v>
      </c>
      <c r="P54" s="14">
        <f t="shared" si="0"/>
        <v>2.1800000000000006</v>
      </c>
      <c r="Q54" s="14">
        <f t="shared" si="0"/>
        <v>2.4699999999999998</v>
      </c>
      <c r="R54" s="14">
        <f t="shared" si="0"/>
        <v>2.6000000000000005</v>
      </c>
      <c r="S54" s="14">
        <f t="shared" si="0"/>
        <v>2.71</v>
      </c>
      <c r="T54" s="14">
        <f t="shared" si="0"/>
        <v>3.71</v>
      </c>
      <c r="U54" s="14">
        <f t="shared" si="0"/>
        <v>4.93</v>
      </c>
      <c r="V54" s="14">
        <f t="shared" si="0"/>
        <v>5.169999999999999</v>
      </c>
      <c r="W54" s="14">
        <f t="shared" si="0"/>
        <v>4.720000000000001</v>
      </c>
      <c r="X54" s="14">
        <f t="shared" si="0"/>
        <v>4.1</v>
      </c>
      <c r="Y54" s="14">
        <f t="shared" si="0"/>
        <v>4.29</v>
      </c>
      <c r="Z54" s="14">
        <f t="shared" si="0"/>
        <v>4.449999999999999</v>
      </c>
      <c r="AA54" s="14">
        <f t="shared" si="0"/>
        <v>3.7</v>
      </c>
      <c r="AB54" s="14">
        <f t="shared" si="0"/>
        <v>3</v>
      </c>
      <c r="AC54" s="14">
        <f t="shared" si="0"/>
        <v>2.62</v>
      </c>
      <c r="AD54" s="14">
        <f t="shared" si="0"/>
        <v>2.0900000000000007</v>
      </c>
      <c r="AE54" s="14">
        <f t="shared" si="0"/>
        <v>2.0700000000000003</v>
      </c>
      <c r="AF54" s="14">
        <f t="shared" si="0"/>
        <v>2.0299999999999994</v>
      </c>
      <c r="AG54" s="14">
        <f t="shared" si="0"/>
        <v>1.88</v>
      </c>
      <c r="AH54" s="14">
        <f t="shared" si="0"/>
        <v>1.8399999999999999</v>
      </c>
      <c r="AI54" s="14">
        <f t="shared" si="0"/>
        <v>1.5700000000000003</v>
      </c>
      <c r="AJ54" s="14">
        <f t="shared" si="0"/>
        <v>1.62</v>
      </c>
      <c r="AK54" s="14">
        <f t="shared" si="0"/>
        <v>1.6100000000000003</v>
      </c>
      <c r="AL54" s="14">
        <f t="shared" si="0"/>
        <v>1.4800000000000004</v>
      </c>
      <c r="AM54" s="14">
        <f t="shared" si="0"/>
        <v>1.4500000000000002</v>
      </c>
      <c r="AN54" s="14">
        <f t="shared" si="0"/>
        <v>1.8900000000000006</v>
      </c>
      <c r="AO54" s="14">
        <f t="shared" si="0"/>
        <v>1.9100000000000001</v>
      </c>
      <c r="AP54" s="14">
        <f t="shared" si="0"/>
        <v>1.6999999999999997</v>
      </c>
      <c r="AQ54" s="14">
        <f t="shared" si="0"/>
        <v>1.8800000000000003</v>
      </c>
      <c r="AR54" s="14">
        <f t="shared" si="0"/>
        <v>1.73</v>
      </c>
      <c r="AS54" s="14">
        <f t="shared" si="0"/>
        <v>1.5899999999999999</v>
      </c>
      <c r="AT54" s="14">
        <f t="shared" si="0"/>
        <v>1.58</v>
      </c>
      <c r="AU54" s="14">
        <f t="shared" si="0"/>
        <v>1.3600000000000003</v>
      </c>
      <c r="AV54" s="14">
        <f t="shared" si="0"/>
        <v>1.3600000000000003</v>
      </c>
      <c r="AW54" s="14">
        <f t="shared" si="0"/>
        <v>1.3499999999999996</v>
      </c>
      <c r="AX54" s="14">
        <f t="shared" si="0"/>
        <v>1.4000000000000004</v>
      </c>
      <c r="AY54" s="14">
        <f t="shared" si="0"/>
        <v>1.3699999999999992</v>
      </c>
      <c r="AZ54" s="14">
        <f t="shared" si="0"/>
        <v>1.38</v>
      </c>
      <c r="BA54" s="14">
        <f t="shared" si="0"/>
        <v>1.4400000000000004</v>
      </c>
      <c r="BB54" s="14">
        <f t="shared" si="0"/>
        <v>1.37</v>
      </c>
      <c r="BC54" s="14">
        <f t="shared" si="0"/>
        <v>1.8400000000000003</v>
      </c>
      <c r="BD54" s="14">
        <f t="shared" si="0"/>
        <v>2.31</v>
      </c>
      <c r="BE54" s="14">
        <f t="shared" si="0"/>
        <v>1.87</v>
      </c>
      <c r="BF54" s="14">
        <f t="shared" si="0"/>
        <v>2.28</v>
      </c>
      <c r="BG54" s="14">
        <f t="shared" si="0"/>
        <v>2.1699999999999995</v>
      </c>
      <c r="BH54" s="14">
        <f t="shared" si="0"/>
        <v>1.98</v>
      </c>
      <c r="BI54" s="14">
        <f t="shared" si="0"/>
        <v>1.79</v>
      </c>
      <c r="BJ54" s="14">
        <f t="shared" si="0"/>
        <v>1.7600000000000002</v>
      </c>
      <c r="BK54" s="14">
        <f t="shared" si="0"/>
        <v>1.83</v>
      </c>
      <c r="BL54" s="14">
        <f t="shared" si="0"/>
        <v>2.09</v>
      </c>
    </row>
    <row r="55" spans="2:64" s="9" customFormat="1" ht="12.75">
      <c r="B55" s="9" t="s">
        <v>35</v>
      </c>
      <c r="C55" s="9" t="s">
        <v>34</v>
      </c>
      <c r="D55" s="5">
        <f>_XLL.MSTS(C55,"Monthly_Yield","ed-61m","lmend","CorR=R,Dates=false,Freq=M,Days=T,Fill=B")</f>
        <v>5.47</v>
      </c>
      <c r="E55" s="5">
        <v>5.45</v>
      </c>
      <c r="F55" s="5">
        <v>5.39</v>
      </c>
      <c r="G55" s="5">
        <v>5.41</v>
      </c>
      <c r="H55" s="5">
        <v>5.16</v>
      </c>
      <c r="I55" s="5">
        <v>5.01</v>
      </c>
      <c r="J55" s="5">
        <v>4.9</v>
      </c>
      <c r="K55" s="5">
        <v>4.76</v>
      </c>
      <c r="L55" s="5">
        <v>3.75</v>
      </c>
      <c r="M55" s="5">
        <v>3.54</v>
      </c>
      <c r="N55" s="5">
        <v>3.62</v>
      </c>
      <c r="O55" s="5">
        <v>3.89</v>
      </c>
      <c r="P55" s="5">
        <v>3.95</v>
      </c>
      <c r="Q55" s="5">
        <v>4.17</v>
      </c>
      <c r="R55" s="5">
        <v>4.1</v>
      </c>
      <c r="S55" s="5">
        <v>4.13</v>
      </c>
      <c r="T55" s="5">
        <v>6.06</v>
      </c>
      <c r="U55" s="5">
        <v>5.79</v>
      </c>
      <c r="V55" s="5">
        <v>5.3</v>
      </c>
      <c r="W55" s="5">
        <v>4.82</v>
      </c>
      <c r="X55" s="5">
        <v>3.84</v>
      </c>
      <c r="Y55" s="5">
        <v>4.52</v>
      </c>
      <c r="Z55" s="5">
        <v>5.18</v>
      </c>
      <c r="AA55" s="5">
        <v>3.78</v>
      </c>
      <c r="AB55" s="5">
        <v>2.96</v>
      </c>
      <c r="AC55" s="5">
        <v>2.54</v>
      </c>
      <c r="AD55" s="5">
        <v>2.17</v>
      </c>
      <c r="AE55" s="5">
        <v>1.83</v>
      </c>
      <c r="AF55" s="5">
        <v>1.65</v>
      </c>
      <c r="AG55" s="5">
        <v>1.58</v>
      </c>
      <c r="AH55" s="5">
        <v>1.35</v>
      </c>
      <c r="AI55" s="5">
        <v>1.47</v>
      </c>
      <c r="AJ55" s="5">
        <v>1.29</v>
      </c>
      <c r="AK55" s="5">
        <v>1.25</v>
      </c>
      <c r="AL55" s="5">
        <v>1.36</v>
      </c>
      <c r="AM55" s="5">
        <v>1.28</v>
      </c>
      <c r="AN55" s="5">
        <v>1.6</v>
      </c>
      <c r="AO55" s="5">
        <v>1.51</v>
      </c>
      <c r="AP55" s="5">
        <v>1.2</v>
      </c>
      <c r="AQ55" s="5">
        <v>1.17</v>
      </c>
      <c r="AR55" s="5">
        <v>1.06</v>
      </c>
      <c r="AS55" s="5">
        <v>1.03</v>
      </c>
      <c r="AT55" s="5">
        <v>0.98</v>
      </c>
      <c r="AU55" s="5">
        <v>1.04</v>
      </c>
      <c r="AV55" s="5">
        <v>0.95</v>
      </c>
      <c r="AW55" s="5">
        <v>0.88</v>
      </c>
      <c r="AX55" s="5">
        <v>0.92</v>
      </c>
      <c r="AY55" s="5">
        <v>0.79</v>
      </c>
      <c r="AZ55" s="5">
        <v>0.76</v>
      </c>
      <c r="BA55" s="5">
        <v>0.84</v>
      </c>
      <c r="BB55" s="5">
        <v>0.86</v>
      </c>
      <c r="BC55" s="5">
        <v>1.06</v>
      </c>
      <c r="BD55" s="5">
        <v>1.31</v>
      </c>
      <c r="BE55" s="5">
        <v>1.22</v>
      </c>
      <c r="BF55" s="5">
        <v>1.47</v>
      </c>
      <c r="BG55" s="5">
        <v>1.55</v>
      </c>
      <c r="BH55" s="5">
        <v>1.2</v>
      </c>
      <c r="BI55" s="5">
        <v>1.07</v>
      </c>
      <c r="BJ55" s="5">
        <v>1.01</v>
      </c>
      <c r="BK55" s="5">
        <v>1.02</v>
      </c>
      <c r="BL55" s="5">
        <v>1.08</v>
      </c>
    </row>
    <row r="56" spans="2:64" s="9" customFormat="1" ht="12.75">
      <c r="B56" s="13" t="s">
        <v>37</v>
      </c>
      <c r="D56" s="14">
        <f>D55-D5</f>
        <v>0.5199999999999996</v>
      </c>
      <c r="E56" s="14">
        <f aca="true" t="shared" si="1" ref="E56:BL56">E55-E5</f>
        <v>0.54</v>
      </c>
      <c r="F56" s="14">
        <f t="shared" si="1"/>
        <v>0.54</v>
      </c>
      <c r="G56" s="14">
        <f t="shared" si="1"/>
        <v>1.2199999999999998</v>
      </c>
      <c r="H56" s="14">
        <f t="shared" si="1"/>
        <v>1.1100000000000003</v>
      </c>
      <c r="I56" s="14">
        <f t="shared" si="1"/>
        <v>0.9699999999999998</v>
      </c>
      <c r="J56" s="14">
        <f t="shared" si="1"/>
        <v>1.6400000000000006</v>
      </c>
      <c r="K56" s="14">
        <f t="shared" si="1"/>
        <v>1.42</v>
      </c>
      <c r="L56" s="14">
        <f t="shared" si="1"/>
        <v>1.6400000000000001</v>
      </c>
      <c r="M56" s="14">
        <f t="shared" si="1"/>
        <v>1.77</v>
      </c>
      <c r="N56" s="14">
        <f t="shared" si="1"/>
        <v>2.0700000000000003</v>
      </c>
      <c r="O56" s="14">
        <f t="shared" si="1"/>
        <v>2.04</v>
      </c>
      <c r="P56" s="14">
        <f t="shared" si="1"/>
        <v>1.73</v>
      </c>
      <c r="Q56" s="14">
        <f t="shared" si="1"/>
        <v>1.81</v>
      </c>
      <c r="R56" s="14">
        <f t="shared" si="1"/>
        <v>1.8299999999999996</v>
      </c>
      <c r="S56" s="14">
        <f t="shared" si="1"/>
        <v>1.77</v>
      </c>
      <c r="T56" s="14">
        <f t="shared" si="1"/>
        <v>4.279999999999999</v>
      </c>
      <c r="U56" s="14">
        <f t="shared" si="1"/>
        <v>4.45</v>
      </c>
      <c r="V56" s="14">
        <f t="shared" si="1"/>
        <v>4.3999999999999995</v>
      </c>
      <c r="W56" s="14">
        <f t="shared" si="1"/>
        <v>4.45</v>
      </c>
      <c r="X56" s="14">
        <f t="shared" si="1"/>
        <v>3.33</v>
      </c>
      <c r="Y56" s="14">
        <f t="shared" si="1"/>
        <v>3.8</v>
      </c>
      <c r="Z56" s="14">
        <f t="shared" si="1"/>
        <v>4.609999999999999</v>
      </c>
      <c r="AA56" s="14">
        <f t="shared" si="1"/>
        <v>3.29</v>
      </c>
      <c r="AB56" s="14">
        <f t="shared" si="1"/>
        <v>2.49</v>
      </c>
      <c r="AC56" s="14">
        <f t="shared" si="1"/>
        <v>1.98</v>
      </c>
      <c r="AD56" s="14">
        <f t="shared" si="1"/>
        <v>1.69</v>
      </c>
      <c r="AE56" s="14">
        <f t="shared" si="1"/>
        <v>1.4000000000000001</v>
      </c>
      <c r="AF56" s="14">
        <f t="shared" si="1"/>
        <v>1.25</v>
      </c>
      <c r="AG56" s="14">
        <f t="shared" si="1"/>
        <v>1.21</v>
      </c>
      <c r="AH56" s="14">
        <f t="shared" si="1"/>
        <v>1.08</v>
      </c>
      <c r="AI56" s="14">
        <f t="shared" si="1"/>
        <v>1</v>
      </c>
      <c r="AJ56" s="14">
        <f t="shared" si="1"/>
        <v>0.99</v>
      </c>
      <c r="AK56" s="14">
        <f t="shared" si="1"/>
        <v>0.9299999999999999</v>
      </c>
      <c r="AL56" s="14">
        <f t="shared" si="1"/>
        <v>0.9500000000000002</v>
      </c>
      <c r="AM56" s="14">
        <f t="shared" si="1"/>
        <v>0.8700000000000001</v>
      </c>
      <c r="AN56" s="14">
        <f t="shared" si="1"/>
        <v>1.26</v>
      </c>
      <c r="AO56" s="14">
        <f t="shared" si="1"/>
        <v>1.19</v>
      </c>
      <c r="AP56" s="14">
        <f t="shared" si="1"/>
        <v>0.9099999999999999</v>
      </c>
      <c r="AQ56" s="14">
        <f t="shared" si="1"/>
        <v>0.9199999999999999</v>
      </c>
      <c r="AR56" s="14">
        <f t="shared" si="1"/>
        <v>0.79</v>
      </c>
      <c r="AS56" s="14">
        <f t="shared" si="1"/>
        <v>0.81</v>
      </c>
      <c r="AT56" s="14">
        <f t="shared" si="1"/>
        <v>0.71</v>
      </c>
      <c r="AU56" s="14">
        <f t="shared" si="1"/>
        <v>0.75</v>
      </c>
      <c r="AV56" s="14">
        <f t="shared" si="1"/>
        <v>0.69</v>
      </c>
      <c r="AW56" s="14">
        <f t="shared" si="1"/>
        <v>0.63</v>
      </c>
      <c r="AX56" s="14">
        <f t="shared" si="1"/>
        <v>0.6200000000000001</v>
      </c>
      <c r="AY56" s="14">
        <f t="shared" si="1"/>
        <v>0.5700000000000001</v>
      </c>
      <c r="AZ56" s="14">
        <f t="shared" si="1"/>
        <v>0.5800000000000001</v>
      </c>
      <c r="BA56" s="14">
        <f t="shared" si="1"/>
        <v>0.6499999999999999</v>
      </c>
      <c r="BB56" s="14">
        <f t="shared" si="1"/>
        <v>0.6599999999999999</v>
      </c>
      <c r="BC56" s="14">
        <f t="shared" si="1"/>
        <v>0.9600000000000001</v>
      </c>
      <c r="BD56" s="14">
        <f t="shared" si="1"/>
        <v>1.1800000000000002</v>
      </c>
      <c r="BE56" s="14">
        <f t="shared" si="1"/>
        <v>1.1</v>
      </c>
      <c r="BF56" s="14">
        <f t="shared" si="1"/>
        <v>1.35</v>
      </c>
      <c r="BG56" s="14">
        <f t="shared" si="1"/>
        <v>1.4300000000000002</v>
      </c>
      <c r="BH56" s="14">
        <f t="shared" si="1"/>
        <v>1.0699999999999998</v>
      </c>
      <c r="BI56" s="14">
        <f t="shared" si="1"/>
        <v>0.8900000000000001</v>
      </c>
      <c r="BJ56" s="14">
        <f t="shared" si="1"/>
        <v>0.8200000000000001</v>
      </c>
      <c r="BK56" s="14">
        <f t="shared" si="1"/>
        <v>0.8200000000000001</v>
      </c>
      <c r="BL56" s="14">
        <f t="shared" si="1"/>
        <v>0.9000000000000001</v>
      </c>
    </row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/>
  <printOptions/>
  <pageMargins left="0.75" right="0.75" top="0.75" bottom="0.75" header="0.5" footer="0.5"/>
  <pageSetup horizontalDpi="600" verticalDpi="600" orientation="landscape" pageOrder="overThenDown" r:id="rId2"/>
  <headerFooter alignWithMargins="0">
    <oddHeader>&amp;L&amp;"Verdana,Bold"&amp;6 Yield Curve&amp;"Verdana,Regular"&amp;6  | Release Date &amp;D | &amp;P of &amp;N</oddHeader>
    <oddFooter>&amp;L&amp;"Morningstar 1,Bold"&amp;12 ß&amp;"Verdana,Regular"&amp;5©2012 Morningstar.All Rights Reserved. All Data and information is gathered from accurate sources but is not warranted to be correct, complete, or accurate.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Morningstar,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Termini</dc:creator>
  <cp:keywords/>
  <dc:description/>
  <cp:lastModifiedBy>Anthony Termini</cp:lastModifiedBy>
  <dcterms:created xsi:type="dcterms:W3CDTF">2012-02-16T23:26:02Z</dcterms:created>
  <dcterms:modified xsi:type="dcterms:W3CDTF">2012-06-28T20:35:14Z</dcterms:modified>
  <cp:category/>
  <cp:version/>
  <cp:contentType/>
  <cp:contentStatus/>
</cp:coreProperties>
</file>